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360" yWindow="390" windowWidth="13395" windowHeight="7380" tabRatio="741" activeTab="2"/>
  </bookViews>
  <sheets>
    <sheet name="PONUDA" sheetId="16" r:id="rId1"/>
    <sheet name="IDENTIFIKACIJA" sheetId="1" r:id="rId2"/>
    <sheet name="GOSPODARSKI_PROGRAM" sheetId="2" r:id="rId3"/>
    <sheet name="PROGRAM_ZAKUP" sheetId="9" r:id="rId4"/>
    <sheet name="GOSPODARSKI POKAZATELJI" sheetId="10" r:id="rId5"/>
    <sheet name="Vrednovanje (2)" sheetId="13" state="hidden" r:id="rId6"/>
  </sheets>
  <definedNames>
    <definedName name="BILJNA">GOSPODARSKI_PROGRAM!$A$17:$N$27</definedName>
    <definedName name="EKO">GOSPODARSKI_PROGRAM!$W$8</definedName>
    <definedName name="FINANC">#REF!</definedName>
    <definedName name="FIZIČKA">IDENTIFIKACIJA!$A$14:$B$18</definedName>
    <definedName name="MEHANIZACIJA">GOSPODARSKI_PROGRAM!$A$44:$G$49</definedName>
    <definedName name="OBJEKT">#REF!</definedName>
    <definedName name="OBJEKTI">GOSPODARSKI_PROGRAM!$A$52:$H$57</definedName>
    <definedName name="PRAVNA">IDENTIFIKACIJA!$A$19:$B$25</definedName>
    <definedName name="_xlnm.Print_Area" localSheetId="2">GOSPODARSKI_PROGRAM!$A$2:$N$68</definedName>
    <definedName name="_xlnm.Print_Area" localSheetId="1">IDENTIFIKACIJA!$A$1:$B$44</definedName>
    <definedName name="_xlnm.Print_Area" localSheetId="0">PONUDA!$A$2:$J$35</definedName>
    <definedName name="_xlnm.Print_Area" localSheetId="3">PROGRAM_ZAKUP!$A$1:$G$76</definedName>
    <definedName name="PRO_MAS">PROGRAM_ZAKUP!$B$28:$F$32</definedName>
    <definedName name="PRO_POV">PROGRAM_ZAKUP!$B$10:$C$15</definedName>
    <definedName name="PRO_STO">PROGRAM_ZAKUP!$B$4:$C$9</definedName>
    <definedName name="PRO_VIN">PROGRAM_ZAKUP!$B$23:$F$27</definedName>
    <definedName name="PRO_VOĆ">PROGRAM_ZAKUP!$B$16:$F$22</definedName>
    <definedName name="PRODAJA">#REF!</definedName>
    <definedName name="SJEMENSKA">GOSPODARSKI_PROGRAM!$M$8:$M$13</definedName>
    <definedName name="SPREMA">#REF!</definedName>
    <definedName name="STOČARSKA">GOSPODARSKI_PROGRAM!$A$29:$H$41</definedName>
    <definedName name="STOKA">GOSPODARSKI_PROGRAM!$B$31:$B$41</definedName>
    <definedName name="STROJ">#REF!</definedName>
    <definedName name="TRAJNI_NASAD">GOSPODARSKI_PROGRAM!$B$10:$B$13</definedName>
    <definedName name="VRSTA">#REF!</definedName>
    <definedName name="ZAPOSLENI">GOSPODARSKI_PROGRAM!$A$59:$C$63</definedName>
    <definedName name="ZEMLJIŠTE">GOSPODARSKI_PROGRAM!$B$8:$B$13</definedName>
  </definedNames>
  <calcPr calcId="124519"/>
</workbook>
</file>

<file path=xl/calcChain.xml><?xml version="1.0" encoding="utf-8"?>
<calcChain xmlns="http://schemas.openxmlformats.org/spreadsheetml/2006/main">
  <c r="C12" i="1"/>
  <c r="C10"/>
  <c r="G10"/>
  <c r="I42" i="9"/>
  <c r="G28" i="10"/>
  <c r="F28"/>
  <c r="Y21" i="2"/>
  <c r="Z21"/>
  <c r="Y20"/>
  <c r="Z20"/>
  <c r="Y23"/>
  <c r="Z23"/>
  <c r="L61" i="9"/>
  <c r="L60"/>
  <c r="L62"/>
  <c r="C41" i="2"/>
  <c r="C40"/>
  <c r="C39"/>
  <c r="C38"/>
  <c r="C37"/>
  <c r="C36"/>
  <c r="C35"/>
  <c r="C34"/>
  <c r="C32"/>
  <c r="V31"/>
  <c r="C31"/>
  <c r="Y22"/>
  <c r="W27"/>
  <c r="J35" i="16"/>
  <c r="M15" i="2"/>
  <c r="K15"/>
  <c r="J15"/>
  <c r="G15"/>
  <c r="D15"/>
  <c r="C15"/>
  <c r="E28" i="10"/>
  <c r="E36"/>
  <c r="D28"/>
  <c r="D36"/>
  <c r="C28"/>
  <c r="B16"/>
  <c r="B9"/>
  <c r="B17"/>
  <c r="B19"/>
  <c r="V46" i="2"/>
  <c r="B28" i="10"/>
  <c r="B36"/>
  <c r="B14" i="2"/>
  <c r="I31" i="13"/>
  <c r="H31"/>
  <c r="G31"/>
  <c r="B9" i="2"/>
  <c r="B10"/>
  <c r="B11"/>
  <c r="B15"/>
  <c r="B12"/>
  <c r="B13"/>
  <c r="B8"/>
  <c r="G35" i="10"/>
  <c r="G36"/>
  <c r="F35"/>
  <c r="F36"/>
  <c r="D35"/>
  <c r="C35"/>
  <c r="C36"/>
  <c r="E35"/>
  <c r="B35"/>
</calcChain>
</file>

<file path=xl/sharedStrings.xml><?xml version="1.0" encoding="utf-8"?>
<sst xmlns="http://schemas.openxmlformats.org/spreadsheetml/2006/main" count="359" uniqueCount="300">
  <si>
    <t>broj</t>
  </si>
  <si>
    <t>datum</t>
  </si>
  <si>
    <t>DIONICI</t>
  </si>
  <si>
    <t>II. OPIS GOSPODARSTVA</t>
  </si>
  <si>
    <t>Oranice</t>
  </si>
  <si>
    <t>Livade i pašnjaci</t>
  </si>
  <si>
    <t>Voćnjaci</t>
  </si>
  <si>
    <t>Ostalo</t>
  </si>
  <si>
    <t>Ratarske kulture</t>
  </si>
  <si>
    <t>Povrće</t>
  </si>
  <si>
    <t>Voće</t>
  </si>
  <si>
    <t>Mlječne krave</t>
  </si>
  <si>
    <t>Krmače</t>
  </si>
  <si>
    <t>Tovljenici</t>
  </si>
  <si>
    <t>Ovce</t>
  </si>
  <si>
    <t>Koze</t>
  </si>
  <si>
    <t>Koke nesilice</t>
  </si>
  <si>
    <t>Tovni pilići</t>
  </si>
  <si>
    <t>Konji</t>
  </si>
  <si>
    <t>Magarci</t>
  </si>
  <si>
    <t>Sezonska radna snaga</t>
  </si>
  <si>
    <t>II.I. ZEMLJIŠTE</t>
  </si>
  <si>
    <t>Vinogradi</t>
  </si>
  <si>
    <t>Maslinici</t>
  </si>
  <si>
    <t>TIPOVI PROIZVODNJE</t>
  </si>
  <si>
    <t>OBLIK VLASNIŠTVA</t>
  </si>
  <si>
    <t>VLASTITO</t>
  </si>
  <si>
    <t>DRŽAVNO U ZAKUPU</t>
  </si>
  <si>
    <t>POČETAK ZAKUPA</t>
  </si>
  <si>
    <t>TRAJANJE ZAKUPA</t>
  </si>
  <si>
    <t>PRIVATNO U ZAKUPU</t>
  </si>
  <si>
    <t>CERTIFICIRANA EKOLOŠKA PROIZVODNJA</t>
  </si>
  <si>
    <t>EKOLOŠKA PROIZVODNJA U PRIJELAZNOM RAZDOBLJU</t>
  </si>
  <si>
    <t>SJEMENSKA PROIZVODNJA</t>
  </si>
  <si>
    <t>ha</t>
  </si>
  <si>
    <t>godine</t>
  </si>
  <si>
    <t>STAROST NASADA (PROSJEK)</t>
  </si>
  <si>
    <t>II.II. PROIZVODNJA</t>
  </si>
  <si>
    <t>II.II.I BILJA PROIZVODNJA</t>
  </si>
  <si>
    <t>II.II.II STOČARSKA PROIZVODNJA</t>
  </si>
  <si>
    <t>UKUPNO (ha)</t>
  </si>
  <si>
    <t>UKUPNI BROJ GRLA/GLAVA</t>
  </si>
  <si>
    <t>II.III MEHANIZACIJA</t>
  </si>
  <si>
    <t>Vrsta stroja - vozila</t>
  </si>
  <si>
    <t>VLASNIŠTVO</t>
  </si>
  <si>
    <t>GODINA PROIZVODNJE</t>
  </si>
  <si>
    <t>PLAĆENO U POTPUNOSTI</t>
  </si>
  <si>
    <t>LEASING DO GODINE</t>
  </si>
  <si>
    <t>KREDIT DO GODINE</t>
  </si>
  <si>
    <t>II.IV. OBJEKTI</t>
  </si>
  <si>
    <t>VRSTA</t>
  </si>
  <si>
    <t>GODINA IZGRADNJE</t>
  </si>
  <si>
    <t>OBJEKT LEGALIZIRAN</t>
  </si>
  <si>
    <t>U ZAKUPU</t>
  </si>
  <si>
    <t>GODINA ZAKUPA</t>
  </si>
  <si>
    <t>II.V. ZAPOSLENICI</t>
  </si>
  <si>
    <t>BROJ</t>
  </si>
  <si>
    <t>Zaposleni na određeno</t>
  </si>
  <si>
    <t>GODIŠNJA PROIZVODNJA</t>
  </si>
  <si>
    <t>t/hl</t>
  </si>
  <si>
    <t>ZAŠTITA GP</t>
  </si>
  <si>
    <t>SKLADIŠNI KAPACITET</t>
  </si>
  <si>
    <t>SKLADIŠTE / PODRUM REGISTRIRAN</t>
  </si>
  <si>
    <t>DA/NE</t>
  </si>
  <si>
    <t>Stručna sprema</t>
  </si>
  <si>
    <t>Broj osoba</t>
  </si>
  <si>
    <t>Novo zapošljavanje</t>
  </si>
  <si>
    <t>Izvor financiranja</t>
  </si>
  <si>
    <t>Iznos</t>
  </si>
  <si>
    <t>Vrsta investicije</t>
  </si>
  <si>
    <t>Cijena</t>
  </si>
  <si>
    <t>Vrsta</t>
  </si>
  <si>
    <t>Postojeća mehanizacija</t>
  </si>
  <si>
    <t>Potrebna mehanizacija</t>
  </si>
  <si>
    <t>3.</t>
  </si>
  <si>
    <t xml:space="preserve">Tehničko-tehnološke karakteristike proizvodnje </t>
  </si>
  <si>
    <t>Broj stabala</t>
  </si>
  <si>
    <t>Sorta</t>
  </si>
  <si>
    <t>Oblik uzgoja</t>
  </si>
  <si>
    <t xml:space="preserve">Vrsta </t>
  </si>
  <si>
    <t>Kultura</t>
  </si>
  <si>
    <t>Površina</t>
  </si>
  <si>
    <t>Broj cjepova</t>
  </si>
  <si>
    <t>Količina</t>
  </si>
  <si>
    <t>RATARSKA PROIZVODNJA</t>
  </si>
  <si>
    <t>POVRĆARSKA PROIZVODNJA</t>
  </si>
  <si>
    <t>VOĆARSKA PROIZVODNJA</t>
  </si>
  <si>
    <t>VINOGRADARSTVO</t>
  </si>
  <si>
    <t>MASLINARSTVO</t>
  </si>
  <si>
    <t>OSTALO</t>
  </si>
  <si>
    <t>III.PLANIRANA PROIZVODNJA</t>
  </si>
  <si>
    <t>EKONOMSKI POKAZATELJI</t>
  </si>
  <si>
    <t>Račun dobiti i gubitaka</t>
  </si>
  <si>
    <t>1. Ukupni prihodi</t>
  </si>
  <si>
    <t>1.1. Prihodi od prodaje</t>
  </si>
  <si>
    <t>1.2. Prihodi od subvencija</t>
  </si>
  <si>
    <t>1.3. Ostali prihodi</t>
  </si>
  <si>
    <t>2. Ukupni rashodi</t>
  </si>
  <si>
    <t>2.1.  Poslovni rashodi</t>
  </si>
  <si>
    <t>2.1.1.Materijalni i nematerijalni troškovi</t>
  </si>
  <si>
    <t>2.1.2. Troškovi osoblja</t>
  </si>
  <si>
    <t>2.1.3. Amortizacija</t>
  </si>
  <si>
    <t>2.2. Financijski rashodi</t>
  </si>
  <si>
    <t>2.2.1. Troškovi kamata</t>
  </si>
  <si>
    <t>3. Dobit prije oporezivanja</t>
  </si>
  <si>
    <t>4. Porez na dobit/dohodak</t>
  </si>
  <si>
    <t>5. Dobit nakon oporezivanja</t>
  </si>
  <si>
    <t>Plan poslovanja u narednom razdoblju</t>
  </si>
  <si>
    <t>Financijski tok</t>
  </si>
  <si>
    <t>PRIMITCI</t>
  </si>
  <si>
    <t>2. Izvori financiranja</t>
  </si>
  <si>
    <t>2.1. Prihod od prodaje proizvoda</t>
  </si>
  <si>
    <t>2.2. Krediti</t>
  </si>
  <si>
    <t>2.3. Potpore</t>
  </si>
  <si>
    <t>IZDATCI</t>
  </si>
  <si>
    <t xml:space="preserve">1. Ulaganja u dugotrajnu imovinu </t>
  </si>
  <si>
    <t xml:space="preserve">2. Ulaganja u kratkotrajnu imovinu </t>
  </si>
  <si>
    <t>3. Ostali troškovi</t>
  </si>
  <si>
    <t>4. Troškovi za zaposlenike</t>
  </si>
  <si>
    <t>5. Porez na dobit/dohodak</t>
  </si>
  <si>
    <t>6. Anuitet kredita</t>
  </si>
  <si>
    <t>NETO PRIMITCI</t>
  </si>
  <si>
    <t>PROIZVODNJA MLIJEKA/MESA</t>
  </si>
  <si>
    <t>Pasmina</t>
  </si>
  <si>
    <t>Broj grla</t>
  </si>
  <si>
    <t>1.</t>
  </si>
  <si>
    <t>&gt;5 UG/ha</t>
  </si>
  <si>
    <t>5-3 UG/ha</t>
  </si>
  <si>
    <t>2-3 UG/ha</t>
  </si>
  <si>
    <t>&lt; 2 UG/ha</t>
  </si>
  <si>
    <t>2.</t>
  </si>
  <si>
    <t>Sjemenska proizvodnja</t>
  </si>
  <si>
    <t>&gt; 100 ha</t>
  </si>
  <si>
    <t>50-100 ha</t>
  </si>
  <si>
    <t>50-20 ha</t>
  </si>
  <si>
    <t>&lt; 20 ha</t>
  </si>
  <si>
    <t>&gt; 5</t>
  </si>
  <si>
    <t>Ugovor o prodaji</t>
  </si>
  <si>
    <t>Predugovor o prodaji</t>
  </si>
  <si>
    <t>Pismo namjere</t>
  </si>
  <si>
    <t>Direktna prodaja</t>
  </si>
  <si>
    <t xml:space="preserve">Bavljenje poljoprivredom kao primarnom djelatnosti </t>
  </si>
  <si>
    <t>Više osoba obrta ili OPG-a u mirovinskom poljoprivrednom sustavu</t>
  </si>
  <si>
    <t>Po NKD poljoprivreda je primarna djelatnost</t>
  </si>
  <si>
    <t>Ukupni prihodi/ukupni rashodi</t>
  </si>
  <si>
    <t>VREDNOVANJE GOSPODARSKOG PROGRAMA KORIŠTENJA POLJOPRIVREDNOG ZEMLJIŠTA U VLASNIŠTVU DRŽAVE KOJE SE UZIMA U ZAKUP</t>
  </si>
  <si>
    <t>R.br.</t>
  </si>
  <si>
    <t>Kriterij</t>
  </si>
  <si>
    <t>Vrednovanje kriterija</t>
  </si>
  <si>
    <t>Max bod</t>
  </si>
  <si>
    <t>Stočar</t>
  </si>
  <si>
    <t>Ostali</t>
  </si>
  <si>
    <r>
      <t>Držanje stoke bez odgovarajućeg zemljišta</t>
    </r>
    <r>
      <rPr>
        <sz val="10"/>
        <rFont val="Symbol"/>
        <family val="1"/>
        <charset val="2"/>
      </rPr>
      <t>*</t>
    </r>
  </si>
  <si>
    <t>Trajni nasadi</t>
  </si>
  <si>
    <t>S preradbenim i/ili skladišnim kapacitetom ili registrirani podrum</t>
  </si>
  <si>
    <t>Postojeća proizvodnja</t>
  </si>
  <si>
    <t>Novi</t>
  </si>
  <si>
    <t xml:space="preserve">4. </t>
  </si>
  <si>
    <t>Ostalo (ratarstvo, povrćarstvo, cvjećarstvo)</t>
  </si>
  <si>
    <t>Prerađivački i skladišni kapaciteti</t>
  </si>
  <si>
    <t xml:space="preserve">5. </t>
  </si>
  <si>
    <t xml:space="preserve">Zaposleni radnici </t>
  </si>
  <si>
    <t>&gt; 30</t>
  </si>
  <si>
    <t>10 do 30</t>
  </si>
  <si>
    <t>3 do 10</t>
  </si>
  <si>
    <t>1 do 3</t>
  </si>
  <si>
    <t xml:space="preserve">6. </t>
  </si>
  <si>
    <t>Sezonski radnici</t>
  </si>
  <si>
    <t xml:space="preserve">7. </t>
  </si>
  <si>
    <t>Novozaposleni</t>
  </si>
  <si>
    <t>3-5</t>
  </si>
  <si>
    <t>1-2</t>
  </si>
  <si>
    <t xml:space="preserve">8. </t>
  </si>
  <si>
    <t>Posjedovanje potrebne mehanizacije **</t>
  </si>
  <si>
    <t xml:space="preserve">9. </t>
  </si>
  <si>
    <t>Tehničko-tehnološka cjelina</t>
  </si>
  <si>
    <t>Neposredno</t>
  </si>
  <si>
    <t>U krugu od 1 km</t>
  </si>
  <si>
    <t>U krugu od 10 km</t>
  </si>
  <si>
    <t>Preko 10 km</t>
  </si>
  <si>
    <t xml:space="preserve">10. </t>
  </si>
  <si>
    <t>Osigurano tržište za proizvode ***</t>
  </si>
  <si>
    <t>11.</t>
  </si>
  <si>
    <t>Nositelj OPG-a ili vlasnik obrta je u polj. mirovinskom sustavu</t>
  </si>
  <si>
    <t>12.</t>
  </si>
  <si>
    <t>Stručna sprema (poljoprivredna)</t>
  </si>
  <si>
    <t>Dr. sc.</t>
  </si>
  <si>
    <t>Mr.sc.</t>
  </si>
  <si>
    <t>Visoka</t>
  </si>
  <si>
    <t>Srednja</t>
  </si>
  <si>
    <t xml:space="preserve">13. </t>
  </si>
  <si>
    <t>Radno intenzivne (visoko dohodovne)</t>
  </si>
  <si>
    <t>Visoko</t>
  </si>
  <si>
    <t>Srednje</t>
  </si>
  <si>
    <t>Nisko</t>
  </si>
  <si>
    <t>14.</t>
  </si>
  <si>
    <t xml:space="preserve">&gt;1,15                 </t>
  </si>
  <si>
    <t xml:space="preserve">1,00 -1,15            </t>
  </si>
  <si>
    <t xml:space="preserve">0,5-  1,00                 </t>
  </si>
  <si>
    <t>0 - 0,5</t>
  </si>
  <si>
    <t>*</t>
  </si>
  <si>
    <t>Potvrda HPA</t>
  </si>
  <si>
    <t>**Priložiti knjižicu vozila</t>
  </si>
  <si>
    <t>***Ugovori, predugovori</t>
  </si>
  <si>
    <t>II.VI. PRODAJA</t>
  </si>
  <si>
    <t>Ostalo /trajni nasadi/</t>
  </si>
  <si>
    <t>Postoji li osigurano tržište?</t>
  </si>
  <si>
    <t>Registrirani kapacitet manji od proizvodnje</t>
  </si>
  <si>
    <t>Registrirani kapacitet veći od proizvodnje</t>
  </si>
  <si>
    <t>Cvijeće</t>
  </si>
  <si>
    <t>Kupnja nove mehanizacije</t>
  </si>
  <si>
    <t>Udaljenost traženog zemljišta od tehničko-tehnološke cjeline</t>
  </si>
  <si>
    <t>Poslovanje u prethodnom razdoblju (godina N-1)</t>
  </si>
  <si>
    <t>Godina N</t>
  </si>
  <si>
    <t>N+1</t>
  </si>
  <si>
    <t>N+2</t>
  </si>
  <si>
    <t>N+3</t>
  </si>
  <si>
    <t>Aromatično i ljekovito bilje</t>
  </si>
  <si>
    <t>UKUPNO</t>
  </si>
  <si>
    <t>Sustav proizvodnje</t>
  </si>
  <si>
    <t>BROJ PRIJAVE (popunjava Agencija za poljoprivredno zemljište)</t>
  </si>
  <si>
    <t>ZEMLJIŠTE 
(potrebno je upisati svo korišteno poljoprivredno zemljište)</t>
  </si>
  <si>
    <t>Broj čestice</t>
  </si>
  <si>
    <t>Površina (ha)</t>
  </si>
  <si>
    <t>Ponuda (kn)</t>
  </si>
  <si>
    <t>Redni broj</t>
  </si>
  <si>
    <t>Zaposleni na neodređeno (uključujući članove obitelji u poljoprivrednom mirovinskom sustavu)</t>
  </si>
  <si>
    <t>Registrirani kapacitet dostatan</t>
  </si>
  <si>
    <t>Nema registriranog kapaciteta</t>
  </si>
  <si>
    <t>Broj Uvjetnih grla (UG)</t>
  </si>
  <si>
    <t>broj UG</t>
  </si>
  <si>
    <t>sumac</t>
  </si>
  <si>
    <t>ratar</t>
  </si>
  <si>
    <t>povrć</t>
  </si>
  <si>
    <t>voć</t>
  </si>
  <si>
    <t>OSTALA PROIZVODNJA U POSTOCIMA (procjena)</t>
  </si>
  <si>
    <t>POSTOTAK</t>
  </si>
  <si>
    <t>TRAJANJE ZAKUPA (u godinama)</t>
  </si>
  <si>
    <t>KOLIČINA</t>
  </si>
  <si>
    <t>SNAGA (KW) (raspon)</t>
  </si>
  <si>
    <t>KAPACITET (t/hl)</t>
  </si>
  <si>
    <t>N+4</t>
  </si>
  <si>
    <t>N+5</t>
  </si>
  <si>
    <t>Glavna knjiga</t>
  </si>
  <si>
    <t>Potrebne investicije za planirane investicije</t>
  </si>
  <si>
    <t>Katastarska općina</t>
  </si>
  <si>
    <t>EKOLOŠKA PROIZVODNJA</t>
  </si>
  <si>
    <t>INTEGRIRANA PROIZVODNJA</t>
  </si>
  <si>
    <t>BROJ UPISNIKA EKOLOŠKE PROIZVODNJE</t>
  </si>
  <si>
    <t>BROJ UPISNIKA INTEGRIRANE PROIZVODNJE</t>
  </si>
  <si>
    <t>II.V.I VRSTA</t>
  </si>
  <si>
    <t>III.II. STOČARSKA PROIZVODNJA</t>
  </si>
  <si>
    <t>III.I. BILJNA PROIZVODNJA</t>
  </si>
  <si>
    <t>OGP br.1</t>
  </si>
  <si>
    <t>OGP br. 5.</t>
  </si>
  <si>
    <t>Plemenita loza - stolni kultivari</t>
  </si>
  <si>
    <t>Plemenita loza - vinski kultivari</t>
  </si>
  <si>
    <t>Prilog I.</t>
  </si>
  <si>
    <t>Prilog I.  OGP br. 3</t>
  </si>
  <si>
    <t>Prilog I.  OGP br. 4</t>
  </si>
  <si>
    <t>Proizvodno-tehnološka cjelina</t>
  </si>
  <si>
    <t xml:space="preserve">            ZK Odjel:</t>
  </si>
  <si>
    <t>OIB:</t>
  </si>
  <si>
    <t>MIBPG:</t>
  </si>
  <si>
    <t>I. IDENTIFIKACIJA  PODNOSITELJA PONUDE</t>
  </si>
  <si>
    <t>BROJ ČLANOVA KOJIMA JE POLJOPRIVREDA OSNOVNA DJELATNOST*</t>
  </si>
  <si>
    <t>I.II. OBRT</t>
  </si>
  <si>
    <t>I.III. PRAVNE OSOBE</t>
  </si>
  <si>
    <t>I.I. OPG</t>
  </si>
  <si>
    <t>NAZIV OBRTA</t>
  </si>
  <si>
    <t>MIBPG</t>
  </si>
  <si>
    <t>DATUM UPISA</t>
  </si>
  <si>
    <t>NOSITELJ</t>
  </si>
  <si>
    <t>BROJ ČLANOVA OPG-a (broj ZAPOSLENIKA)</t>
  </si>
  <si>
    <t>NOSITELJ ILI ČLAN S POLJOPRIVREDNOM STRUKOM</t>
  </si>
  <si>
    <t>PRIMARNA VRSTA PROIZVODNJE (najznačajnija)</t>
  </si>
  <si>
    <t>OBRT</t>
  </si>
  <si>
    <t>MBO</t>
  </si>
  <si>
    <t>U SUSTAVU PDV-a</t>
  </si>
  <si>
    <t>MB</t>
  </si>
  <si>
    <t>VLASNIK/CI</t>
  </si>
  <si>
    <t>DIREKTOR</t>
  </si>
  <si>
    <t>DATUM REGISTRACIJE</t>
  </si>
  <si>
    <t>POLJOPRIVREDA  PREMA NKD-U UPISANA KAO DJELATNOST</t>
  </si>
  <si>
    <t>OSOBA ZA KONTAKT</t>
  </si>
  <si>
    <t>SJEDIŠTE</t>
  </si>
  <si>
    <t>ADRESA</t>
  </si>
  <si>
    <t>KONTAKT TELEFON</t>
  </si>
  <si>
    <t>KONTAKT E-MAIL</t>
  </si>
  <si>
    <t>Tov goveda</t>
  </si>
  <si>
    <t>Telad</t>
  </si>
  <si>
    <t>Prilog I.        OGP br. 2</t>
  </si>
  <si>
    <t>OIB*</t>
  </si>
  <si>
    <t>KONTAKT PODACI</t>
  </si>
  <si>
    <t>* Transakcija ZMO br. 117</t>
  </si>
  <si>
    <t>Početna cijena (kn) proizvodno - tehnološke cjeline</t>
  </si>
  <si>
    <t>Početna cijena (kn) čestice</t>
  </si>
  <si>
    <t>Naziv:</t>
  </si>
  <si>
    <t>Prirast (kg) / mlijeko (l) / jaja (kom)</t>
  </si>
  <si>
    <t>kg/l/broj</t>
  </si>
</sst>
</file>

<file path=xl/styles.xml><?xml version="1.0" encoding="utf-8"?>
<styleSheet xmlns="http://schemas.openxmlformats.org/spreadsheetml/2006/main">
  <numFmts count="5">
    <numFmt numFmtId="167" formatCode="#,##0.00\ &quot;kn&quot;;[Red]\-#,##0.00\ &quot;kn&quot;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80" formatCode="[$-41A]d/\ mmmm\ yyyy/;@"/>
    <numFmt numFmtId="183" formatCode="yyyy"/>
  </numFmts>
  <fonts count="57">
    <font>
      <sz val="11"/>
      <color indexed="8"/>
      <name val="Rockwel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8"/>
      <color indexed="8"/>
      <name val="Rockwell"/>
      <family val="2"/>
      <charset val="238"/>
    </font>
    <font>
      <sz val="6"/>
      <color indexed="8"/>
      <name val="Rockwell"/>
      <family val="2"/>
      <charset val="238"/>
    </font>
    <font>
      <sz val="8"/>
      <color indexed="8"/>
      <name val="Rockwell"/>
      <family val="2"/>
      <charset val="238"/>
    </font>
    <font>
      <sz val="6"/>
      <color indexed="8"/>
      <name val="Rockwell"/>
      <family val="2"/>
      <charset val="238"/>
    </font>
    <font>
      <sz val="6"/>
      <color indexed="8"/>
      <name val="Arial"/>
      <family val="2"/>
      <charset val="238"/>
    </font>
    <font>
      <sz val="10"/>
      <color indexed="8"/>
      <name val="Rockwell"/>
      <family val="2"/>
      <charset val="238"/>
    </font>
    <font>
      <b/>
      <sz val="11"/>
      <color indexed="22"/>
      <name val="Rockwell"/>
      <family val="2"/>
      <charset val="238"/>
    </font>
    <font>
      <b/>
      <sz val="14"/>
      <color indexed="22"/>
      <name val="Rockwell"/>
      <family val="2"/>
      <charset val="238"/>
    </font>
    <font>
      <sz val="9"/>
      <color indexed="8"/>
      <name val="Rockwell"/>
      <family val="2"/>
      <charset val="238"/>
    </font>
    <font>
      <sz val="5.5"/>
      <color indexed="8"/>
      <name val="Rockwell"/>
      <family val="2"/>
      <charset val="238"/>
    </font>
    <font>
      <sz val="11"/>
      <color indexed="8"/>
      <name val="Rockwell"/>
      <family val="2"/>
      <charset val="238"/>
    </font>
    <font>
      <sz val="10"/>
      <name val="Arial"/>
      <family val="2"/>
      <charset val="238"/>
    </font>
    <font>
      <sz val="10"/>
      <name val="Symbol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Rockwell"/>
      <family val="2"/>
      <charset val="238"/>
    </font>
    <font>
      <sz val="6"/>
      <color indexed="9"/>
      <name val="Rockwell"/>
      <family val="2"/>
      <charset val="238"/>
    </font>
    <font>
      <sz val="8"/>
      <name val="Rockwel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name val="Rockwell"/>
      <family val="2"/>
      <charset val="238"/>
    </font>
    <font>
      <sz val="14"/>
      <color indexed="8"/>
      <name val="Rockwell"/>
      <family val="2"/>
      <charset val="238"/>
    </font>
    <font>
      <sz val="11"/>
      <color indexed="23"/>
      <name val="Rockwell"/>
      <family val="2"/>
      <charset val="238"/>
    </font>
    <font>
      <sz val="8"/>
      <color indexed="10"/>
      <name val="Rockwell"/>
      <family val="2"/>
      <charset val="238"/>
    </font>
    <font>
      <b/>
      <sz val="11"/>
      <name val="Rockwell"/>
      <family val="1"/>
    </font>
    <font>
      <b/>
      <sz val="14"/>
      <name val="Rockwell"/>
      <family val="2"/>
      <charset val="238"/>
    </font>
    <font>
      <b/>
      <sz val="14"/>
      <name val="Rockwell"/>
      <family val="1"/>
    </font>
    <font>
      <b/>
      <sz val="14"/>
      <color indexed="22"/>
      <name val="Rockwell"/>
      <family val="1"/>
    </font>
    <font>
      <sz val="11"/>
      <color indexed="8"/>
      <name val="Rockwell"/>
      <family val="2"/>
      <charset val="238"/>
    </font>
    <font>
      <b/>
      <i/>
      <sz val="14"/>
      <color indexed="8"/>
      <name val="Rockwell"/>
      <family val="1"/>
    </font>
    <font>
      <b/>
      <sz val="14"/>
      <color indexed="8"/>
      <name val="Rockwell"/>
      <family val="1"/>
    </font>
    <font>
      <b/>
      <sz val="11"/>
      <color indexed="8"/>
      <name val="Rockwell"/>
      <family val="1"/>
    </font>
    <font>
      <sz val="11"/>
      <color theme="1"/>
      <name val="Rockwell"/>
      <family val="2"/>
      <charset val="238"/>
    </font>
    <font>
      <b/>
      <sz val="18"/>
      <color theme="3"/>
      <name val="Rockwell"/>
      <family val="2"/>
      <charset val="238"/>
      <scheme val="major"/>
    </font>
    <font>
      <sz val="11"/>
      <color rgb="FF006100"/>
      <name val="Rockwell"/>
      <family val="2"/>
      <charset val="238"/>
      <scheme val="minor"/>
    </font>
    <font>
      <b/>
      <sz val="11"/>
      <color rgb="FF3F3F3F"/>
      <name val="Rockwell"/>
      <family val="2"/>
      <charset val="238"/>
      <scheme val="minor"/>
    </font>
    <font>
      <sz val="11"/>
      <color rgb="FFFF0000"/>
      <name val="Rockwell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1" fillId="13" borderId="1" applyNumberFormat="0" applyFont="0" applyAlignment="0" applyProtection="0"/>
    <xf numFmtId="0" fontId="1" fillId="13" borderId="1" applyNumberFormat="0" applyFont="0" applyAlignment="0" applyProtection="0"/>
    <xf numFmtId="0" fontId="20" fillId="18" borderId="2" applyNumberFormat="0" applyAlignment="0" applyProtection="0"/>
    <xf numFmtId="0" fontId="21" fillId="23" borderId="3" applyNumberFormat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7" borderId="2" applyNumberFormat="0" applyAlignment="0" applyProtection="0"/>
    <xf numFmtId="0" fontId="29" fillId="18" borderId="7" applyNumberFormat="0" applyAlignment="0" applyProtection="0"/>
    <xf numFmtId="0" fontId="29" fillId="18" borderId="7" applyNumberFormat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5" fillId="0" borderId="0"/>
    <xf numFmtId="0" fontId="1" fillId="24" borderId="0"/>
    <xf numFmtId="0" fontId="52" fillId="0" borderId="0"/>
    <xf numFmtId="0" fontId="1" fillId="24" borderId="0"/>
    <xf numFmtId="0" fontId="17" fillId="0" borderId="0"/>
    <xf numFmtId="0" fontId="1" fillId="24" borderId="0"/>
    <xf numFmtId="0" fontId="1" fillId="0" borderId="0"/>
    <xf numFmtId="0" fontId="1" fillId="0" borderId="0"/>
    <xf numFmtId="0" fontId="1" fillId="33" borderId="0"/>
    <xf numFmtId="0" fontId="17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7" fillId="0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24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1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2" borderId="33" applyNumberFormat="0" applyAlignment="0" applyProtection="0"/>
    <xf numFmtId="0" fontId="56" fillId="0" borderId="0" applyNumberFormat="0" applyFill="0" applyBorder="0" applyAlignment="0" applyProtection="0"/>
    <xf numFmtId="0" fontId="14" fillId="37" borderId="34" applyNumberFormat="0" applyFont="0" applyAlignment="0" applyProtection="0"/>
  </cellStyleXfs>
  <cellXfs count="235">
    <xf numFmtId="0" fontId="0" fillId="0" borderId="0" xfId="0"/>
    <xf numFmtId="0" fontId="0" fillId="25" borderId="0" xfId="0" applyFill="1"/>
    <xf numFmtId="0" fontId="0" fillId="26" borderId="10" xfId="0" applyFill="1" applyBorder="1"/>
    <xf numFmtId="0" fontId="0" fillId="27" borderId="10" xfId="0" applyFill="1" applyBorder="1"/>
    <xf numFmtId="0" fontId="1" fillId="25" borderId="0" xfId="0" applyFont="1" applyFill="1"/>
    <xf numFmtId="0" fontId="2" fillId="25" borderId="0" xfId="0" applyFont="1" applyFill="1"/>
    <xf numFmtId="0" fontId="4" fillId="25" borderId="0" xfId="0" applyFont="1" applyFill="1"/>
    <xf numFmtId="0" fontId="5" fillId="25" borderId="0" xfId="0" applyFont="1" applyFill="1" applyAlignment="1">
      <alignment horizontal="center"/>
    </xf>
    <xf numFmtId="0" fontId="0" fillId="25" borderId="0" xfId="0" applyFill="1" applyAlignment="1">
      <alignment wrapText="1"/>
    </xf>
    <xf numFmtId="0" fontId="3" fillId="25" borderId="0" xfId="0" applyFont="1" applyFill="1"/>
    <xf numFmtId="0" fontId="6" fillId="27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0" fontId="0" fillId="25" borderId="0" xfId="0" applyFill="1" applyBorder="1"/>
    <xf numFmtId="0" fontId="0" fillId="26" borderId="10" xfId="0" applyFill="1" applyBorder="1" applyProtection="1">
      <protection locked="0"/>
    </xf>
    <xf numFmtId="0" fontId="0" fillId="25" borderId="0" xfId="0" applyFill="1" applyBorder="1" applyAlignment="1"/>
    <xf numFmtId="0" fontId="0" fillId="25" borderId="0" xfId="0" applyFill="1" applyBorder="1" applyAlignment="1">
      <alignment wrapText="1"/>
    </xf>
    <xf numFmtId="0" fontId="1" fillId="25" borderId="0" xfId="0" applyFont="1" applyFill="1" applyAlignment="1">
      <alignment wrapText="1"/>
    </xf>
    <xf numFmtId="0" fontId="13" fillId="25" borderId="0" xfId="0" applyFont="1" applyFill="1" applyBorder="1" applyAlignment="1">
      <alignment horizontal="center" vertical="center" textRotation="90" wrapText="1"/>
    </xf>
    <xf numFmtId="0" fontId="1" fillId="0" borderId="0" xfId="46" applyFont="1" applyAlignment="1">
      <alignment horizontal="left"/>
    </xf>
    <xf numFmtId="0" fontId="2" fillId="0" borderId="11" xfId="46" applyFont="1" applyBorder="1" applyAlignment="1">
      <alignment horizontal="left"/>
    </xf>
    <xf numFmtId="0" fontId="2" fillId="0" borderId="11" xfId="46" applyFont="1" applyBorder="1" applyAlignment="1">
      <alignment horizontal="center"/>
    </xf>
    <xf numFmtId="1" fontId="2" fillId="0" borderId="11" xfId="46" applyNumberFormat="1" applyFont="1" applyBorder="1" applyAlignment="1">
      <alignment horizontal="left"/>
    </xf>
    <xf numFmtId="0" fontId="1" fillId="0" borderId="11" xfId="46" applyFont="1" applyBorder="1" applyAlignment="1">
      <alignment horizontal="left"/>
    </xf>
    <xf numFmtId="0" fontId="1" fillId="26" borderId="0" xfId="46" applyFont="1" applyFill="1" applyBorder="1" applyAlignment="1">
      <alignment horizontal="left"/>
    </xf>
    <xf numFmtId="0" fontId="1" fillId="26" borderId="0" xfId="46" applyFont="1" applyFill="1" applyBorder="1" applyAlignment="1">
      <alignment horizontal="left" wrapText="1"/>
    </xf>
    <xf numFmtId="0" fontId="1" fillId="26" borderId="0" xfId="46" applyFont="1" applyFill="1" applyBorder="1" applyAlignment="1">
      <alignment horizontal="center"/>
    </xf>
    <xf numFmtId="1" fontId="2" fillId="26" borderId="0" xfId="46" applyNumberFormat="1" applyFont="1" applyFill="1" applyBorder="1" applyAlignment="1">
      <alignment horizontal="left"/>
    </xf>
    <xf numFmtId="1" fontId="2" fillId="26" borderId="0" xfId="46" applyNumberFormat="1" applyFont="1" applyFill="1" applyAlignment="1">
      <alignment horizontal="left"/>
    </xf>
    <xf numFmtId="0" fontId="2" fillId="26" borderId="0" xfId="46" applyFont="1" applyFill="1" applyAlignment="1">
      <alignment horizontal="left"/>
    </xf>
    <xf numFmtId="0" fontId="1" fillId="26" borderId="0" xfId="46" applyFont="1" applyFill="1" applyAlignment="1">
      <alignment horizontal="left"/>
    </xf>
    <xf numFmtId="2" fontId="2" fillId="0" borderId="0" xfId="46" applyNumberFormat="1" applyFont="1" applyFill="1" applyBorder="1" applyAlignment="1">
      <alignment horizontal="left"/>
    </xf>
    <xf numFmtId="2" fontId="2" fillId="0" borderId="0" xfId="46" applyNumberFormat="1" applyFont="1" applyFill="1" applyBorder="1" applyAlignment="1">
      <alignment horizontal="left" wrapText="1"/>
    </xf>
    <xf numFmtId="1" fontId="2" fillId="0" borderId="0" xfId="46" applyNumberFormat="1" applyFont="1" applyFill="1" applyBorder="1" applyAlignment="1">
      <alignment horizontal="center"/>
    </xf>
    <xf numFmtId="1" fontId="2" fillId="0" borderId="0" xfId="46" applyNumberFormat="1" applyFont="1" applyBorder="1" applyAlignment="1">
      <alignment horizontal="left"/>
    </xf>
    <xf numFmtId="1" fontId="2" fillId="0" borderId="0" xfId="46" applyNumberFormat="1" applyFont="1" applyAlignment="1">
      <alignment horizontal="left"/>
    </xf>
    <xf numFmtId="2" fontId="2" fillId="0" borderId="0" xfId="46" applyNumberFormat="1" applyFont="1" applyAlignment="1">
      <alignment horizontal="left"/>
    </xf>
    <xf numFmtId="0" fontId="1" fillId="26" borderId="0" xfId="46" applyFont="1" applyFill="1" applyBorder="1" applyAlignment="1">
      <alignment horizontal="center" wrapText="1"/>
    </xf>
    <xf numFmtId="2" fontId="1" fillId="0" borderId="0" xfId="46" applyNumberFormat="1" applyFont="1" applyFill="1" applyBorder="1" applyAlignment="1">
      <alignment horizontal="left"/>
    </xf>
    <xf numFmtId="2" fontId="1" fillId="0" borderId="0" xfId="46" applyNumberFormat="1" applyFont="1" applyFill="1" applyBorder="1" applyAlignment="1">
      <alignment horizontal="left" wrapText="1"/>
    </xf>
    <xf numFmtId="2" fontId="1" fillId="0" borderId="0" xfId="46" applyNumberFormat="1" applyFont="1" applyAlignment="1">
      <alignment horizontal="left"/>
    </xf>
    <xf numFmtId="1" fontId="1" fillId="0" borderId="0" xfId="46" applyNumberFormat="1" applyFont="1" applyFill="1" applyBorder="1" applyAlignment="1">
      <alignment horizontal="left"/>
    </xf>
    <xf numFmtId="1" fontId="1" fillId="0" borderId="0" xfId="46" applyNumberFormat="1" applyFont="1" applyFill="1" applyBorder="1" applyAlignment="1">
      <alignment horizontal="left" wrapText="1"/>
    </xf>
    <xf numFmtId="1" fontId="1" fillId="0" borderId="0" xfId="46" applyNumberFormat="1" applyFont="1" applyFill="1" applyBorder="1" applyAlignment="1">
      <alignment horizontal="center"/>
    </xf>
    <xf numFmtId="1" fontId="1" fillId="0" borderId="0" xfId="46" applyNumberFormat="1" applyFont="1" applyAlignment="1">
      <alignment horizontal="left"/>
    </xf>
    <xf numFmtId="0" fontId="1" fillId="0" borderId="0" xfId="46" applyFont="1" applyFill="1" applyBorder="1" applyAlignment="1">
      <alignment horizontal="left"/>
    </xf>
    <xf numFmtId="0" fontId="1" fillId="0" borderId="0" xfId="46" applyFont="1" applyFill="1" applyBorder="1" applyAlignment="1">
      <alignment horizontal="left" wrapText="1"/>
    </xf>
    <xf numFmtId="0" fontId="2" fillId="0" borderId="0" xfId="46" applyFont="1" applyFill="1" applyBorder="1" applyAlignment="1">
      <alignment horizontal="center"/>
    </xf>
    <xf numFmtId="0" fontId="1" fillId="0" borderId="0" xfId="46" applyFont="1" applyFill="1" applyBorder="1" applyAlignment="1">
      <alignment horizontal="center"/>
    </xf>
    <xf numFmtId="0" fontId="2" fillId="0" borderId="0" xfId="46" applyFont="1" applyAlignment="1">
      <alignment horizontal="left"/>
    </xf>
    <xf numFmtId="1" fontId="1" fillId="26" borderId="0" xfId="46" applyNumberFormat="1" applyFont="1" applyFill="1" applyBorder="1" applyAlignment="1">
      <alignment horizontal="center" wrapText="1"/>
    </xf>
    <xf numFmtId="1" fontId="2" fillId="0" borderId="0" xfId="46" applyNumberFormat="1" applyFont="1" applyFill="1" applyBorder="1" applyAlignment="1">
      <alignment horizontal="center" wrapText="1"/>
    </xf>
    <xf numFmtId="49" fontId="1" fillId="26" borderId="0" xfId="46" applyNumberFormat="1" applyFont="1" applyFill="1" applyBorder="1" applyAlignment="1">
      <alignment horizontal="center" wrapText="1"/>
    </xf>
    <xf numFmtId="2" fontId="2" fillId="0" borderId="0" xfId="46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>
      <alignment horizontal="center" wrapText="1"/>
    </xf>
    <xf numFmtId="0" fontId="2" fillId="0" borderId="0" xfId="46" applyFont="1" applyFill="1" applyBorder="1" applyAlignment="1">
      <alignment horizontal="left"/>
    </xf>
    <xf numFmtId="0" fontId="2" fillId="0" borderId="0" xfId="46" applyFont="1" applyFill="1" applyBorder="1" applyAlignment="1">
      <alignment horizontal="left" wrapText="1"/>
    </xf>
    <xf numFmtId="0" fontId="2" fillId="0" borderId="12" xfId="46" applyFont="1" applyFill="1" applyBorder="1" applyAlignment="1">
      <alignment horizontal="left"/>
    </xf>
    <xf numFmtId="0" fontId="2" fillId="0" borderId="12" xfId="46" applyFont="1" applyFill="1" applyBorder="1" applyAlignment="1">
      <alignment horizontal="left" wrapText="1"/>
    </xf>
    <xf numFmtId="0" fontId="2" fillId="0" borderId="12" xfId="46" applyFont="1" applyFill="1" applyBorder="1" applyAlignment="1">
      <alignment horizontal="center"/>
    </xf>
    <xf numFmtId="0" fontId="2" fillId="0" borderId="12" xfId="46" applyFont="1" applyBorder="1" applyAlignment="1">
      <alignment horizontal="center"/>
    </xf>
    <xf numFmtId="1" fontId="2" fillId="0" borderId="12" xfId="46" applyNumberFormat="1" applyFont="1" applyBorder="1" applyAlignment="1">
      <alignment horizontal="left"/>
    </xf>
    <xf numFmtId="0" fontId="1" fillId="0" borderId="0" xfId="46" applyFont="1" applyAlignment="1">
      <alignment horizontal="left" wrapText="1"/>
    </xf>
    <xf numFmtId="0" fontId="2" fillId="0" borderId="0" xfId="46" applyFont="1" applyBorder="1" applyAlignment="1">
      <alignment horizontal="left"/>
    </xf>
    <xf numFmtId="0" fontId="35" fillId="25" borderId="0" xfId="0" applyFont="1" applyFill="1"/>
    <xf numFmtId="0" fontId="36" fillId="25" borderId="0" xfId="0" applyFont="1" applyFill="1" applyBorder="1" applyAlignment="1">
      <alignment horizontal="center" vertical="center" wrapText="1"/>
    </xf>
    <xf numFmtId="0" fontId="35" fillId="25" borderId="0" xfId="0" applyFont="1" applyFill="1" applyBorder="1"/>
    <xf numFmtId="0" fontId="0" fillId="28" borderId="10" xfId="0" applyFill="1" applyBorder="1"/>
    <xf numFmtId="170" fontId="48" fillId="28" borderId="10" xfId="76" applyFont="1" applyFill="1" applyBorder="1"/>
    <xf numFmtId="170" fontId="48" fillId="29" borderId="10" xfId="76" applyFont="1" applyFill="1" applyBorder="1" applyProtection="1">
      <protection locked="0"/>
    </xf>
    <xf numFmtId="0" fontId="0" fillId="27" borderId="10" xfId="0" applyFill="1" applyBorder="1" applyProtection="1">
      <protection locked="0"/>
    </xf>
    <xf numFmtId="0" fontId="37" fillId="25" borderId="0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170" fontId="0" fillId="26" borderId="10" xfId="0" applyNumberFormat="1" applyFill="1" applyBorder="1"/>
    <xf numFmtId="170" fontId="0" fillId="26" borderId="10" xfId="0" applyNumberFormat="1" applyFill="1" applyBorder="1" applyProtection="1">
      <protection locked="0"/>
    </xf>
    <xf numFmtId="0" fontId="6" fillId="25" borderId="0" xfId="0" applyFont="1" applyFill="1" applyBorder="1" applyAlignment="1" applyProtection="1">
      <alignment horizontal="center" vertical="center" wrapText="1"/>
    </xf>
    <xf numFmtId="0" fontId="0" fillId="25" borderId="0" xfId="0" applyFill="1" applyProtection="1"/>
    <xf numFmtId="0" fontId="8" fillId="25" borderId="0" xfId="0" applyFont="1" applyFill="1" applyBorder="1" applyAlignment="1" applyProtection="1">
      <alignment horizontal="center" vertical="center" wrapText="1"/>
    </xf>
    <xf numFmtId="0" fontId="0" fillId="25" borderId="0" xfId="0" applyFill="1" applyBorder="1" applyProtection="1"/>
    <xf numFmtId="0" fontId="35" fillId="25" borderId="0" xfId="0" applyFont="1" applyFill="1" applyProtection="1"/>
    <xf numFmtId="0" fontId="40" fillId="25" borderId="0" xfId="0" applyFont="1" applyFill="1"/>
    <xf numFmtId="0" fontId="0" fillId="27" borderId="10" xfId="0" applyFill="1" applyBorder="1" applyProtection="1"/>
    <xf numFmtId="0" fontId="40" fillId="25" borderId="0" xfId="0" applyFont="1" applyFill="1" applyBorder="1"/>
    <xf numFmtId="0" fontId="40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vertical="center"/>
    </xf>
    <xf numFmtId="183" fontId="0" fillId="26" borderId="10" xfId="0" applyNumberFormat="1" applyFill="1" applyBorder="1" applyProtection="1">
      <protection locked="0"/>
    </xf>
    <xf numFmtId="0" fontId="40" fillId="25" borderId="0" xfId="0" applyFont="1" applyFill="1" applyBorder="1" applyAlignment="1"/>
    <xf numFmtId="0" fontId="40" fillId="0" borderId="0" xfId="0" applyFont="1" applyBorder="1" applyAlignment="1"/>
    <xf numFmtId="0" fontId="40" fillId="0" borderId="0" xfId="0" applyFont="1" applyAlignment="1"/>
    <xf numFmtId="0" fontId="40" fillId="25" borderId="0" xfId="0" applyFont="1" applyFill="1" applyAlignment="1"/>
    <xf numFmtId="0" fontId="9" fillId="26" borderId="13" xfId="0" applyFont="1" applyFill="1" applyBorder="1" applyAlignment="1" applyProtection="1">
      <alignment horizontal="left"/>
      <protection locked="0"/>
    </xf>
    <xf numFmtId="0" fontId="9" fillId="26" borderId="14" xfId="0" applyFont="1" applyFill="1" applyBorder="1" applyAlignment="1" applyProtection="1">
      <alignment horizontal="left"/>
      <protection locked="0"/>
    </xf>
    <xf numFmtId="0" fontId="9" fillId="27" borderId="15" xfId="0" applyFont="1" applyFill="1" applyBorder="1" applyAlignment="1">
      <alignment horizontal="left"/>
    </xf>
    <xf numFmtId="0" fontId="9" fillId="26" borderId="16" xfId="0" applyFont="1" applyFill="1" applyBorder="1" applyAlignment="1" applyProtection="1">
      <alignment horizontal="left"/>
      <protection locked="0"/>
    </xf>
    <xf numFmtId="0" fontId="9" fillId="26" borderId="13" xfId="0" applyFont="1" applyFill="1" applyBorder="1"/>
    <xf numFmtId="0" fontId="9" fillId="26" borderId="17" xfId="0" applyFont="1" applyFill="1" applyBorder="1" applyProtection="1">
      <protection locked="0"/>
    </xf>
    <xf numFmtId="49" fontId="9" fillId="26" borderId="17" xfId="0" applyNumberFormat="1" applyFont="1" applyFill="1" applyBorder="1" applyProtection="1">
      <protection locked="0"/>
    </xf>
    <xf numFmtId="180" fontId="9" fillId="26" borderId="17" xfId="0" applyNumberFormat="1" applyFont="1" applyFill="1" applyBorder="1" applyAlignment="1" applyProtection="1">
      <alignment horizontal="left"/>
      <protection locked="0"/>
    </xf>
    <xf numFmtId="0" fontId="9" fillId="26" borderId="17" xfId="0" applyFont="1" applyFill="1" applyBorder="1" applyAlignment="1" applyProtection="1">
      <alignment horizontal="left"/>
      <protection locked="0"/>
    </xf>
    <xf numFmtId="0" fontId="6" fillId="27" borderId="17" xfId="0" applyFont="1" applyFill="1" applyBorder="1" applyAlignment="1">
      <alignment horizontal="center" vertical="center" wrapText="1"/>
    </xf>
    <xf numFmtId="0" fontId="0" fillId="26" borderId="17" xfId="0" applyFill="1" applyBorder="1" applyProtection="1">
      <protection locked="0"/>
    </xf>
    <xf numFmtId="0" fontId="0" fillId="26" borderId="18" xfId="0" applyFill="1" applyBorder="1" applyProtection="1">
      <protection locked="0"/>
    </xf>
    <xf numFmtId="0" fontId="9" fillId="26" borderId="13" xfId="0" applyFont="1" applyFill="1" applyBorder="1" applyAlignment="1">
      <alignment horizontal="center"/>
    </xf>
    <xf numFmtId="0" fontId="42" fillId="25" borderId="0" xfId="0" applyFont="1" applyFill="1"/>
    <xf numFmtId="0" fontId="0" fillId="0" borderId="0" xfId="0" applyAlignment="1" applyProtection="1">
      <alignment horizontal="right" wrapText="1"/>
    </xf>
    <xf numFmtId="0" fontId="43" fillId="25" borderId="0" xfId="0" applyFont="1" applyFill="1"/>
    <xf numFmtId="0" fontId="41" fillId="25" borderId="0" xfId="0" applyFont="1" applyFill="1" applyAlignment="1">
      <alignment horizontal="center"/>
    </xf>
    <xf numFmtId="0" fontId="0" fillId="25" borderId="0" xfId="0" applyFill="1" applyAlignment="1"/>
    <xf numFmtId="0" fontId="0" fillId="26" borderId="10" xfId="0" applyFill="1" applyBorder="1" applyAlignment="1">
      <alignment horizontal="center" vertical="center" wrapText="1"/>
    </xf>
    <xf numFmtId="0" fontId="0" fillId="25" borderId="0" xfId="0" applyFill="1" applyAlignment="1" applyProtection="1">
      <alignment horizontal="right" wrapText="1"/>
    </xf>
    <xf numFmtId="0" fontId="0" fillId="25" borderId="0" xfId="0" applyFill="1" applyAlignment="1">
      <alignment horizontal="right" wrapText="1"/>
    </xf>
    <xf numFmtId="0" fontId="0" fillId="25" borderId="0" xfId="0" applyFill="1" applyBorder="1" applyAlignment="1" applyProtection="1">
      <alignment horizontal="right" wrapText="1"/>
      <protection locked="0"/>
    </xf>
    <xf numFmtId="10" fontId="0" fillId="26" borderId="17" xfId="0" applyNumberFormat="1" applyFill="1" applyBorder="1" applyProtection="1">
      <protection locked="0"/>
    </xf>
    <xf numFmtId="10" fontId="0" fillId="26" borderId="18" xfId="0" applyNumberFormat="1" applyFill="1" applyBorder="1" applyProtection="1">
      <protection locked="0"/>
    </xf>
    <xf numFmtId="0" fontId="0" fillId="25" borderId="0" xfId="0" applyFill="1" applyAlignment="1">
      <alignment horizontal="right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/>
    <xf numFmtId="0" fontId="9" fillId="25" borderId="0" xfId="0" applyFont="1" applyFill="1" applyBorder="1"/>
    <xf numFmtId="0" fontId="49" fillId="25" borderId="0" xfId="0" applyFont="1" applyFill="1" applyAlignment="1">
      <alignment horizontal="right"/>
    </xf>
    <xf numFmtId="0" fontId="50" fillId="25" borderId="0" xfId="0" applyFont="1" applyFill="1" applyAlignment="1">
      <alignment horizontal="center"/>
    </xf>
    <xf numFmtId="0" fontId="0" fillId="25" borderId="19" xfId="0" applyFill="1" applyBorder="1" applyAlignment="1" applyProtection="1">
      <alignment horizontal="right" wrapText="1"/>
    </xf>
    <xf numFmtId="0" fontId="0" fillId="26" borderId="10" xfId="0" applyFill="1" applyBorder="1" applyAlignment="1" applyProtection="1">
      <protection locked="0"/>
    </xf>
    <xf numFmtId="0" fontId="0" fillId="25" borderId="11" xfId="0" applyFill="1" applyBorder="1" applyAlignment="1" applyProtection="1">
      <alignment horizontal="right" wrapText="1"/>
    </xf>
    <xf numFmtId="0" fontId="9" fillId="26" borderId="14" xfId="0" applyFont="1" applyFill="1" applyBorder="1"/>
    <xf numFmtId="0" fontId="9" fillId="26" borderId="18" xfId="0" applyFont="1" applyFill="1" applyBorder="1" applyAlignment="1" applyProtection="1">
      <alignment horizontal="left"/>
      <protection locked="0"/>
    </xf>
    <xf numFmtId="0" fontId="9" fillId="26" borderId="18" xfId="0" applyFont="1" applyFill="1" applyBorder="1" applyProtection="1">
      <protection locked="0"/>
    </xf>
    <xf numFmtId="49" fontId="9" fillId="26" borderId="18" xfId="0" applyNumberFormat="1" applyFont="1" applyFill="1" applyBorder="1" applyProtection="1">
      <protection locked="0"/>
    </xf>
    <xf numFmtId="0" fontId="9" fillId="26" borderId="17" xfId="0" applyFont="1" applyFill="1" applyBorder="1" applyAlignment="1">
      <alignment horizontal="center"/>
    </xf>
    <xf numFmtId="0" fontId="9" fillId="28" borderId="15" xfId="0" applyFont="1" applyFill="1" applyBorder="1"/>
    <xf numFmtId="0" fontId="9" fillId="28" borderId="16" xfId="0" applyFont="1" applyFill="1" applyBorder="1" applyProtection="1">
      <protection locked="0"/>
    </xf>
    <xf numFmtId="0" fontId="0" fillId="26" borderId="18" xfId="0" applyFill="1" applyBorder="1"/>
    <xf numFmtId="0" fontId="4" fillId="27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Protection="1">
      <protection locked="0"/>
    </xf>
    <xf numFmtId="0" fontId="0" fillId="26" borderId="17" xfId="0" applyFill="1" applyBorder="1"/>
    <xf numFmtId="0" fontId="0" fillId="34" borderId="17" xfId="0" applyFill="1" applyBorder="1" applyProtection="1">
      <protection locked="0"/>
    </xf>
    <xf numFmtId="0" fontId="0" fillId="34" borderId="18" xfId="0" applyFill="1" applyBorder="1" applyProtection="1">
      <protection locked="0"/>
    </xf>
    <xf numFmtId="0" fontId="0" fillId="34" borderId="20" xfId="0" applyFill="1" applyBorder="1" applyProtection="1">
      <protection locked="0"/>
    </xf>
    <xf numFmtId="0" fontId="0" fillId="26" borderId="17" xfId="0" applyFill="1" applyBorder="1" applyAlignment="1" applyProtection="1">
      <protection locked="0"/>
    </xf>
    <xf numFmtId="0" fontId="0" fillId="27" borderId="21" xfId="0" applyFill="1" applyBorder="1"/>
    <xf numFmtId="0" fontId="0" fillId="26" borderId="21" xfId="0" applyFill="1" applyBorder="1" applyAlignment="1" applyProtection="1">
      <protection locked="0"/>
    </xf>
    <xf numFmtId="0" fontId="0" fillId="26" borderId="18" xfId="0" applyFill="1" applyBorder="1" applyAlignment="1" applyProtection="1">
      <protection locked="0"/>
    </xf>
    <xf numFmtId="0" fontId="13" fillId="25" borderId="22" xfId="0" applyFont="1" applyFill="1" applyBorder="1" applyAlignment="1">
      <alignment horizontal="center" vertical="center" textRotation="90" wrapText="1"/>
    </xf>
    <xf numFmtId="0" fontId="0" fillId="25" borderId="23" xfId="0" applyFill="1" applyBorder="1"/>
    <xf numFmtId="0" fontId="0" fillId="26" borderId="21" xfId="0" applyFill="1" applyBorder="1" applyProtection="1">
      <protection locked="0"/>
    </xf>
    <xf numFmtId="0" fontId="12" fillId="35" borderId="10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0" fontId="0" fillId="28" borderId="13" xfId="0" applyFill="1" applyBorder="1"/>
    <xf numFmtId="0" fontId="0" fillId="28" borderId="14" xfId="0" applyFill="1" applyBorder="1"/>
    <xf numFmtId="0" fontId="0" fillId="28" borderId="17" xfId="0" applyFill="1" applyBorder="1"/>
    <xf numFmtId="170" fontId="48" fillId="29" borderId="17" xfId="76" applyFont="1" applyFill="1" applyBorder="1" applyProtection="1">
      <protection locked="0"/>
    </xf>
    <xf numFmtId="170" fontId="48" fillId="28" borderId="17" xfId="76" applyFont="1" applyFill="1" applyBorder="1"/>
    <xf numFmtId="167" fontId="48" fillId="28" borderId="21" xfId="76" applyNumberFormat="1" applyFont="1" applyFill="1" applyBorder="1"/>
    <xf numFmtId="167" fontId="48" fillId="28" borderId="18" xfId="76" applyNumberFormat="1" applyFont="1" applyFill="1" applyBorder="1"/>
    <xf numFmtId="0" fontId="0" fillId="26" borderId="24" xfId="0" applyFill="1" applyBorder="1" applyAlignment="1" applyProtection="1">
      <alignment horizontal="right" wrapText="1"/>
      <protection locked="0"/>
    </xf>
    <xf numFmtId="0" fontId="0" fillId="26" borderId="24" xfId="0" applyFill="1" applyBorder="1" applyAlignment="1">
      <alignment wrapText="1"/>
    </xf>
    <xf numFmtId="0" fontId="0" fillId="26" borderId="24" xfId="0" applyFill="1" applyBorder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11" fillId="30" borderId="25" xfId="0" applyFont="1" applyFill="1" applyBorder="1" applyAlignment="1">
      <alignment horizontal="center" vertical="center"/>
    </xf>
    <xf numFmtId="0" fontId="11" fillId="30" borderId="2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6" borderId="10" xfId="0" applyFill="1" applyBorder="1" applyAlignment="1" applyProtection="1">
      <protection locked="0"/>
    </xf>
    <xf numFmtId="0" fontId="0" fillId="30" borderId="10" xfId="0" applyFill="1" applyBorder="1" applyAlignment="1"/>
    <xf numFmtId="0" fontId="0" fillId="0" borderId="10" xfId="0" applyBorder="1" applyAlignment="1"/>
    <xf numFmtId="0" fontId="6" fillId="27" borderId="10" xfId="0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0" borderId="21" xfId="0" applyBorder="1" applyAlignment="1"/>
    <xf numFmtId="0" fontId="4" fillId="27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30" borderId="10" xfId="0" applyFont="1" applyFill="1" applyBorder="1" applyAlignment="1"/>
    <xf numFmtId="0" fontId="10" fillId="0" borderId="10" xfId="0" applyFont="1" applyBorder="1" applyAlignment="1"/>
    <xf numFmtId="0" fontId="0" fillId="27" borderId="13" xfId="0" applyFill="1" applyBorder="1" applyAlignment="1">
      <alignment wrapText="1"/>
    </xf>
    <xf numFmtId="0" fontId="0" fillId="30" borderId="15" xfId="0" applyFill="1" applyBorder="1" applyAlignment="1" applyProtection="1"/>
    <xf numFmtId="0" fontId="0" fillId="0" borderId="30" xfId="0" applyBorder="1" applyAlignment="1"/>
    <xf numFmtId="0" fontId="0" fillId="0" borderId="16" xfId="0" applyBorder="1" applyAlignment="1"/>
    <xf numFmtId="0" fontId="46" fillId="25" borderId="0" xfId="0" applyFont="1" applyFill="1" applyBorder="1" applyAlignment="1">
      <alignment horizontal="right"/>
    </xf>
    <xf numFmtId="0" fontId="47" fillId="25" borderId="0" xfId="0" applyFont="1" applyFill="1" applyBorder="1" applyAlignment="1">
      <alignment horizontal="right"/>
    </xf>
    <xf numFmtId="0" fontId="0" fillId="27" borderId="10" xfId="0" applyFill="1" applyBorder="1" applyAlignment="1">
      <alignment horizontal="center" vertical="center" wrapText="1"/>
    </xf>
    <xf numFmtId="0" fontId="44" fillId="30" borderId="26" xfId="0" applyFont="1" applyFill="1" applyBorder="1" applyAlignment="1"/>
    <xf numFmtId="0" fontId="10" fillId="0" borderId="26" xfId="0" applyFont="1" applyBorder="1" applyAlignment="1"/>
    <xf numFmtId="0" fontId="44" fillId="30" borderId="27" xfId="0" applyFont="1" applyFill="1" applyBorder="1" applyAlignment="1"/>
    <xf numFmtId="0" fontId="10" fillId="0" borderId="11" xfId="0" applyFont="1" applyBorder="1" applyAlignment="1"/>
    <xf numFmtId="0" fontId="6" fillId="27" borderId="28" xfId="0" applyFont="1" applyFill="1" applyBorder="1" applyAlignment="1">
      <alignment horizontal="center" vertical="center" wrapText="1"/>
    </xf>
    <xf numFmtId="0" fontId="0" fillId="27" borderId="29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26" borderId="21" xfId="0" applyFill="1" applyBorder="1" applyAlignment="1" applyProtection="1">
      <protection locked="0"/>
    </xf>
    <xf numFmtId="0" fontId="12" fillId="35" borderId="13" xfId="0" applyFont="1" applyFill="1" applyBorder="1" applyAlignment="1">
      <alignment horizontal="center" vertical="center" textRotation="90"/>
    </xf>
    <xf numFmtId="0" fontId="0" fillId="35" borderId="14" xfId="0" applyFill="1" applyBorder="1" applyAlignment="1">
      <alignment horizontal="center" vertical="center" textRotation="90"/>
    </xf>
    <xf numFmtId="0" fontId="1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4" xfId="0" applyFont="1" applyFill="1" applyBorder="1" applyAlignment="1">
      <alignment horizontal="center" vertical="center" textRotation="90" wrapText="1"/>
    </xf>
    <xf numFmtId="0" fontId="0" fillId="0" borderId="1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2" fillId="35" borderId="10" xfId="0" applyFont="1" applyFill="1" applyBorder="1" applyAlignment="1">
      <alignment horizontal="center"/>
    </xf>
    <xf numFmtId="0" fontId="51" fillId="26" borderId="10" xfId="0" applyFont="1" applyFill="1" applyBorder="1" applyAlignment="1" applyProtection="1">
      <protection locked="0"/>
    </xf>
    <xf numFmtId="0" fontId="0" fillId="27" borderId="15" xfId="0" applyFill="1" applyBorder="1" applyAlignment="1"/>
    <xf numFmtId="0" fontId="41" fillId="25" borderId="0" xfId="0" applyFont="1" applyFill="1" applyBorder="1" applyAlignment="1">
      <alignment horizontal="right"/>
    </xf>
    <xf numFmtId="0" fontId="0" fillId="0" borderId="17" xfId="0" applyBorder="1" applyAlignment="1"/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/>
    <xf numFmtId="0" fontId="0" fillId="34" borderId="13" xfId="0" applyFill="1" applyBorder="1" applyAlignment="1"/>
    <xf numFmtId="0" fontId="0" fillId="34" borderId="10" xfId="0" applyFill="1" applyBorder="1" applyAlignment="1"/>
    <xf numFmtId="0" fontId="0" fillId="26" borderId="13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34" borderId="10" xfId="0" applyFill="1" applyBorder="1" applyAlignment="1" applyProtection="1">
      <protection locked="0"/>
    </xf>
    <xf numFmtId="0" fontId="0" fillId="27" borderId="13" xfId="0" applyFill="1" applyBorder="1" applyAlignment="1">
      <alignment horizontal="center"/>
    </xf>
    <xf numFmtId="0" fontId="0" fillId="34" borderId="14" xfId="0" applyFill="1" applyBorder="1" applyAlignment="1"/>
    <xf numFmtId="0" fontId="0" fillId="34" borderId="21" xfId="0" applyFill="1" applyBorder="1" applyAlignment="1"/>
    <xf numFmtId="0" fontId="0" fillId="26" borderId="25" xfId="0" applyFill="1" applyBorder="1" applyAlignment="1">
      <alignment horizontal="center"/>
    </xf>
    <xf numFmtId="0" fontId="0" fillId="0" borderId="31" xfId="0" applyBorder="1" applyAlignment="1"/>
    <xf numFmtId="0" fontId="0" fillId="28" borderId="15" xfId="0" applyFill="1" applyBorder="1" applyAlignment="1">
      <alignment horizontal="center" wrapText="1"/>
    </xf>
    <xf numFmtId="0" fontId="0" fillId="28" borderId="30" xfId="0" applyFill="1" applyBorder="1" applyAlignment="1">
      <alignment horizontal="center" wrapText="1"/>
    </xf>
    <xf numFmtId="0" fontId="0" fillId="28" borderId="16" xfId="0" applyFill="1" applyBorder="1" applyAlignment="1">
      <alignment horizontal="center" wrapText="1"/>
    </xf>
    <xf numFmtId="0" fontId="0" fillId="28" borderId="15" xfId="0" applyFill="1" applyBorder="1" applyAlignment="1">
      <alignment wrapText="1"/>
    </xf>
    <xf numFmtId="0" fontId="0" fillId="28" borderId="13" xfId="0" applyFill="1" applyBorder="1" applyAlignment="1" applyProtection="1">
      <alignment wrapText="1"/>
    </xf>
    <xf numFmtId="0" fontId="0" fillId="0" borderId="10" xfId="0" applyBorder="1" applyAlignment="1" applyProtection="1"/>
    <xf numFmtId="170" fontId="48" fillId="31" borderId="10" xfId="76" applyFont="1" applyFill="1" applyBorder="1" applyAlignment="1" applyProtection="1">
      <protection locked="0"/>
    </xf>
    <xf numFmtId="170" fontId="48" fillId="28" borderId="10" xfId="76" applyFont="1" applyFill="1" applyBorder="1" applyAlignment="1"/>
    <xf numFmtId="167" fontId="48" fillId="28" borderId="21" xfId="76" applyNumberFormat="1" applyFont="1" applyFill="1" applyBorder="1" applyAlignment="1"/>
    <xf numFmtId="0" fontId="0" fillId="0" borderId="18" xfId="0" applyBorder="1" applyAlignment="1"/>
    <xf numFmtId="0" fontId="2" fillId="0" borderId="32" xfId="46" applyFont="1" applyBorder="1" applyAlignment="1">
      <alignment horizontal="left" wrapText="1"/>
    </xf>
    <xf numFmtId="0" fontId="15" fillId="0" borderId="32" xfId="46" applyBorder="1" applyAlignment="1">
      <alignment horizontal="left"/>
    </xf>
    <xf numFmtId="0" fontId="2" fillId="0" borderId="11" xfId="46" applyFont="1" applyBorder="1" applyAlignment="1">
      <alignment horizontal="center"/>
    </xf>
  </cellXfs>
  <cellStyles count="8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lješka" xfId="26"/>
    <cellStyle name="Bilješka 2" xfId="27"/>
    <cellStyle name="Calculation 2" xfId="28"/>
    <cellStyle name="Check Cell 2" xfId="29"/>
    <cellStyle name="Comma 2" xfId="30"/>
    <cellStyle name="Currency" xfId="76" builtinId="4"/>
    <cellStyle name="Dobro" xfId="31"/>
    <cellStyle name="Dobro 2" xfId="32"/>
    <cellStyle name="Explanatory Text 2" xfId="33"/>
    <cellStyle name="Good" xfId="79" builtinId="26" hidden="1"/>
    <cellStyle name="Heading 1 2" xfId="34"/>
    <cellStyle name="Heading 2 2" xfId="35"/>
    <cellStyle name="Heading 3 2" xfId="36"/>
    <cellStyle name="Heading 4 2" xfId="37"/>
    <cellStyle name="Hiperveza 2" xfId="38"/>
    <cellStyle name="Input 2" xfId="39"/>
    <cellStyle name="Izlaz" xfId="40"/>
    <cellStyle name="Izlaz 2" xfId="41"/>
    <cellStyle name="Linked Cell 2" xfId="42"/>
    <cellStyle name="Naslov" xfId="43"/>
    <cellStyle name="Naslov 5" xfId="44"/>
    <cellStyle name="Neutral 2" xfId="45"/>
    <cellStyle name="Normal" xfId="0" builtinId="0"/>
    <cellStyle name="Normal 2" xfId="46"/>
    <cellStyle name="Normal 2 2" xfId="47"/>
    <cellStyle name="Normal 3" xfId="48"/>
    <cellStyle name="Normal 3 2" xfId="49"/>
    <cellStyle name="Normal 3_Financijski tok" xfId="50"/>
    <cellStyle name="Normal 4" xfId="51"/>
    <cellStyle name="Normal 5" xfId="52"/>
    <cellStyle name="Normalno 2" xfId="53"/>
    <cellStyle name="Note" xfId="82" builtinId="10" hidden="1"/>
    <cellStyle name="Obično 10" xfId="54"/>
    <cellStyle name="Obično 11" xfId="55"/>
    <cellStyle name="Obično 2" xfId="56"/>
    <cellStyle name="Obično 2 2" xfId="57"/>
    <cellStyle name="Obično 2_Balance sheet" xfId="58"/>
    <cellStyle name="Obično 3" xfId="59"/>
    <cellStyle name="Obično 3 2" xfId="60"/>
    <cellStyle name="Obično 3_Financijski tok" xfId="61"/>
    <cellStyle name="Obično 4" xfId="62"/>
    <cellStyle name="Obično 5" xfId="63"/>
    <cellStyle name="Obično 6" xfId="64"/>
    <cellStyle name="Obično 7" xfId="65"/>
    <cellStyle name="Obično 8" xfId="66"/>
    <cellStyle name="Obično 9" xfId="67"/>
    <cellStyle name="Obično 9 2" xfId="68"/>
    <cellStyle name="Obično 9_Financijski tok" xfId="69"/>
    <cellStyle name="Obično_melanija i branka" xfId="70"/>
    <cellStyle name="Output" xfId="80" builtinId="21" hidden="1"/>
    <cellStyle name="Percent 2" xfId="71"/>
    <cellStyle name="Postotak 2" xfId="72"/>
    <cellStyle name="Tekst upozorenja" xfId="73"/>
    <cellStyle name="Tekst upozorenja 2" xfId="74"/>
    <cellStyle name="Title" xfId="78" builtinId="15" hidden="1"/>
    <cellStyle name="Total 2" xfId="75"/>
    <cellStyle name="Warning Text" xfId="81" builtinId="11" hidden="1"/>
    <cellStyle name="Zarez 2" xfId="7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jevaonica">
  <a:themeElements>
    <a:clrScheme name="Ljevaonic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Ljevaonica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Ljevaonica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N35"/>
  <sheetViews>
    <sheetView view="pageBreakPreview" zoomScale="85" zoomScaleSheetLayoutView="100" workbookViewId="0">
      <selection activeCell="B4" sqref="B4"/>
    </sheetView>
  </sheetViews>
  <sheetFormatPr defaultRowHeight="14.25"/>
  <cols>
    <col min="1" max="1" width="9.375" style="1" customWidth="1"/>
    <col min="2" max="2" width="16.5" style="1" customWidth="1"/>
    <col min="3" max="3" width="25.875" style="1" customWidth="1"/>
    <col min="4" max="4" width="12.375" style="1" customWidth="1"/>
    <col min="5" max="5" width="12.125" style="1" customWidth="1"/>
    <col min="6" max="6" width="17.875" style="1" customWidth="1"/>
    <col min="7" max="8" width="11" style="1" customWidth="1"/>
    <col min="9" max="9" width="12.375" style="1" customWidth="1"/>
    <col min="10" max="10" width="14.125" style="1" customWidth="1"/>
    <col min="11" max="16384" width="9" style="1"/>
  </cols>
  <sheetData>
    <row r="2" spans="1:14" ht="15.75" customHeight="1">
      <c r="A2" s="107"/>
      <c r="B2" s="107"/>
      <c r="C2" s="107"/>
      <c r="D2" s="107"/>
      <c r="E2" s="107"/>
      <c r="F2" s="107"/>
      <c r="G2" s="163"/>
      <c r="H2" s="163"/>
      <c r="I2" s="163"/>
      <c r="J2" s="163"/>
      <c r="K2" s="110"/>
      <c r="L2" s="110"/>
      <c r="M2" s="110"/>
      <c r="N2" s="110"/>
    </row>
    <row r="3" spans="1:14" ht="20.25" customHeight="1">
      <c r="A3"/>
      <c r="B3"/>
      <c r="C3"/>
      <c r="D3"/>
      <c r="E3"/>
      <c r="F3"/>
      <c r="G3"/>
      <c r="H3"/>
      <c r="I3" s="119" t="s">
        <v>257</v>
      </c>
      <c r="J3" s="109" t="s">
        <v>253</v>
      </c>
    </row>
    <row r="4" spans="1:14" ht="15.75" customHeight="1">
      <c r="B4" s="125" t="s">
        <v>297</v>
      </c>
      <c r="C4" s="162"/>
      <c r="D4" s="161"/>
      <c r="E4" s="161"/>
      <c r="F4" s="161"/>
      <c r="G4" s="161"/>
      <c r="H4" s="161"/>
      <c r="I4" s="161"/>
      <c r="J4" s="161"/>
      <c r="K4" s="110"/>
      <c r="L4" s="110"/>
      <c r="M4" s="110"/>
      <c r="N4" s="110"/>
    </row>
    <row r="5" spans="1:14" ht="15.75" customHeight="1">
      <c r="B5" s="123" t="s">
        <v>262</v>
      </c>
      <c r="C5" s="162"/>
      <c r="D5" s="161"/>
      <c r="E5" s="161"/>
      <c r="F5" s="161"/>
      <c r="G5" s="161"/>
      <c r="H5" s="161"/>
      <c r="I5" s="161"/>
      <c r="J5" s="161"/>
      <c r="K5" s="110"/>
      <c r="L5" s="110"/>
      <c r="M5" s="110"/>
      <c r="N5" s="110"/>
    </row>
    <row r="6" spans="1:14" ht="15.75" customHeight="1">
      <c r="B6" s="123" t="s">
        <v>263</v>
      </c>
      <c r="C6" s="162"/>
      <c r="D6" s="161"/>
      <c r="E6" s="161"/>
      <c r="F6" s="161"/>
      <c r="G6" s="161"/>
      <c r="H6" s="161"/>
      <c r="I6" s="161"/>
      <c r="J6" s="161"/>
      <c r="K6" s="110"/>
      <c r="L6" s="110"/>
      <c r="M6" s="110"/>
      <c r="N6" s="110"/>
    </row>
    <row r="7" spans="1:14" ht="13.5" customHeight="1">
      <c r="B7" s="123" t="s">
        <v>261</v>
      </c>
      <c r="C7" s="160"/>
      <c r="D7" s="161"/>
      <c r="E7" s="161"/>
      <c r="F7" s="161"/>
      <c r="G7" s="161"/>
      <c r="H7" s="161"/>
      <c r="I7" s="161"/>
      <c r="J7" s="161"/>
      <c r="K7" s="110"/>
      <c r="L7" s="110"/>
      <c r="M7" s="110"/>
      <c r="N7" s="110"/>
    </row>
    <row r="8" spans="1:14" ht="13.5" customHeight="1">
      <c r="A8" s="112"/>
      <c r="B8" s="113"/>
      <c r="C8" s="114"/>
      <c r="D8" s="18"/>
      <c r="E8" s="18"/>
      <c r="F8" s="18"/>
      <c r="G8" s="18"/>
      <c r="H8" s="18"/>
      <c r="I8" s="18"/>
      <c r="J8" s="18"/>
      <c r="K8" s="110"/>
      <c r="L8" s="110"/>
      <c r="M8" s="110"/>
      <c r="N8" s="110"/>
    </row>
    <row r="9" spans="1:14" ht="71.25">
      <c r="A9" s="111" t="s">
        <v>225</v>
      </c>
      <c r="B9" s="111" t="s">
        <v>243</v>
      </c>
      <c r="C9" s="111" t="s">
        <v>260</v>
      </c>
      <c r="D9" s="111" t="s">
        <v>223</v>
      </c>
      <c r="E9" s="111" t="s">
        <v>295</v>
      </c>
      <c r="F9" s="111" t="s">
        <v>245</v>
      </c>
      <c r="G9" s="111" t="s">
        <v>222</v>
      </c>
      <c r="H9" s="111" t="s">
        <v>296</v>
      </c>
      <c r="I9" s="111" t="s">
        <v>223</v>
      </c>
      <c r="J9" s="111" t="s">
        <v>224</v>
      </c>
    </row>
    <row r="10" spans="1:14">
      <c r="A10" s="16"/>
      <c r="B10" s="16"/>
      <c r="C10" s="16"/>
      <c r="D10" s="16"/>
      <c r="E10" s="16"/>
      <c r="F10" s="16"/>
      <c r="G10" s="16"/>
      <c r="H10" s="16"/>
      <c r="I10" s="16"/>
      <c r="J10" s="76"/>
    </row>
    <row r="11" spans="1:14">
      <c r="A11" s="16"/>
      <c r="B11" s="16"/>
      <c r="C11" s="16"/>
      <c r="D11" s="16"/>
      <c r="E11" s="16"/>
      <c r="F11" s="16"/>
      <c r="G11" s="16"/>
      <c r="H11" s="16"/>
      <c r="I11" s="16"/>
      <c r="J11" s="76"/>
    </row>
    <row r="12" spans="1:14">
      <c r="A12" s="16"/>
      <c r="B12" s="16"/>
      <c r="C12" s="16"/>
      <c r="D12" s="16"/>
      <c r="E12" s="16"/>
      <c r="F12" s="16"/>
      <c r="G12" s="16"/>
      <c r="H12" s="16"/>
      <c r="I12" s="16"/>
      <c r="J12" s="76"/>
    </row>
    <row r="13" spans="1:14">
      <c r="A13" s="16"/>
      <c r="B13" s="16"/>
      <c r="C13" s="16"/>
      <c r="D13" s="16"/>
      <c r="E13" s="16"/>
      <c r="F13" s="16"/>
      <c r="G13" s="16"/>
      <c r="H13" s="16"/>
      <c r="I13" s="16"/>
      <c r="J13" s="76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76"/>
    </row>
    <row r="15" spans="1:14">
      <c r="A15" s="16"/>
      <c r="B15" s="16"/>
      <c r="C15" s="16"/>
      <c r="D15" s="16"/>
      <c r="E15" s="16"/>
      <c r="F15" s="16"/>
      <c r="G15" s="16"/>
      <c r="H15" s="16"/>
      <c r="I15" s="16"/>
      <c r="J15" s="76"/>
    </row>
    <row r="16" spans="1:14">
      <c r="A16" s="16"/>
      <c r="B16" s="16"/>
      <c r="C16" s="16"/>
      <c r="D16" s="16"/>
      <c r="E16" s="16"/>
      <c r="F16" s="16"/>
      <c r="G16" s="16"/>
      <c r="H16" s="16"/>
      <c r="I16" s="16"/>
      <c r="J16" s="76"/>
    </row>
    <row r="17" spans="1:10">
      <c r="A17" s="16"/>
      <c r="B17" s="16"/>
      <c r="C17" s="16"/>
      <c r="D17" s="16"/>
      <c r="E17" s="16"/>
      <c r="F17" s="16"/>
      <c r="G17" s="16"/>
      <c r="H17" s="16"/>
      <c r="I17" s="16"/>
      <c r="J17" s="76"/>
    </row>
    <row r="18" spans="1:10">
      <c r="A18" s="16"/>
      <c r="B18" s="16"/>
      <c r="C18" s="16"/>
      <c r="D18" s="16"/>
      <c r="E18" s="16"/>
      <c r="F18" s="16"/>
      <c r="G18" s="16"/>
      <c r="H18" s="16"/>
      <c r="I18" s="16"/>
      <c r="J18" s="76"/>
    </row>
    <row r="19" spans="1:10">
      <c r="A19" s="16"/>
      <c r="B19" s="16"/>
      <c r="C19" s="16"/>
      <c r="D19" s="16"/>
      <c r="E19" s="16"/>
      <c r="F19" s="16"/>
      <c r="G19" s="16"/>
      <c r="H19" s="16"/>
      <c r="I19" s="16"/>
      <c r="J19" s="76"/>
    </row>
    <row r="20" spans="1:10">
      <c r="A20" s="16"/>
      <c r="B20" s="16"/>
      <c r="C20" s="16"/>
      <c r="D20" s="16"/>
      <c r="E20" s="16"/>
      <c r="F20" s="16"/>
      <c r="G20" s="16"/>
      <c r="H20" s="16"/>
      <c r="I20" s="16"/>
      <c r="J20" s="76"/>
    </row>
    <row r="21" spans="1:10">
      <c r="A21" s="16"/>
      <c r="B21" s="16"/>
      <c r="C21" s="16"/>
      <c r="D21" s="16"/>
      <c r="E21" s="16"/>
      <c r="F21" s="16"/>
      <c r="G21" s="16"/>
      <c r="H21" s="16"/>
      <c r="I21" s="16"/>
      <c r="J21" s="76"/>
    </row>
    <row r="22" spans="1:10">
      <c r="A22" s="16"/>
      <c r="B22" s="16"/>
      <c r="C22" s="16"/>
      <c r="D22" s="16"/>
      <c r="E22" s="16"/>
      <c r="F22" s="16"/>
      <c r="G22" s="16"/>
      <c r="H22" s="16"/>
      <c r="I22" s="16"/>
      <c r="J22" s="76"/>
    </row>
    <row r="23" spans="1:10">
      <c r="A23" s="16"/>
      <c r="B23" s="16"/>
      <c r="C23" s="16"/>
      <c r="D23" s="16"/>
      <c r="E23" s="16"/>
      <c r="F23" s="16"/>
      <c r="G23" s="16"/>
      <c r="H23" s="16"/>
      <c r="I23" s="16"/>
      <c r="J23" s="76"/>
    </row>
    <row r="24" spans="1:10">
      <c r="A24" s="16"/>
      <c r="B24" s="16"/>
      <c r="C24" s="16"/>
      <c r="D24" s="16"/>
      <c r="E24" s="16"/>
      <c r="F24" s="16"/>
      <c r="G24" s="16"/>
      <c r="H24" s="16"/>
      <c r="I24" s="16"/>
      <c r="J24" s="76"/>
    </row>
    <row r="25" spans="1:10">
      <c r="A25" s="16"/>
      <c r="B25" s="16"/>
      <c r="C25" s="16"/>
      <c r="D25" s="16"/>
      <c r="E25" s="16"/>
      <c r="F25" s="16"/>
      <c r="G25" s="16"/>
      <c r="H25" s="16"/>
      <c r="I25" s="16"/>
      <c r="J25" s="76"/>
    </row>
    <row r="26" spans="1:10">
      <c r="A26" s="16"/>
      <c r="B26" s="16"/>
      <c r="C26" s="16"/>
      <c r="D26" s="16"/>
      <c r="E26" s="16"/>
      <c r="F26" s="16"/>
      <c r="G26" s="16"/>
      <c r="H26" s="16"/>
      <c r="I26" s="16"/>
      <c r="J26" s="76"/>
    </row>
    <row r="27" spans="1:10">
      <c r="A27" s="16"/>
      <c r="B27" s="16"/>
      <c r="C27" s="16"/>
      <c r="D27" s="16"/>
      <c r="E27" s="16"/>
      <c r="F27" s="16"/>
      <c r="G27" s="16"/>
      <c r="H27" s="16"/>
      <c r="I27" s="16"/>
      <c r="J27" s="76"/>
    </row>
    <row r="28" spans="1:10">
      <c r="A28" s="16"/>
      <c r="B28" s="16"/>
      <c r="C28" s="16"/>
      <c r="D28" s="16"/>
      <c r="E28" s="16"/>
      <c r="F28" s="16"/>
      <c r="G28" s="16"/>
      <c r="H28" s="16"/>
      <c r="I28" s="16"/>
      <c r="J28" s="76"/>
    </row>
    <row r="29" spans="1:10">
      <c r="A29" s="16"/>
      <c r="B29" s="16"/>
      <c r="C29" s="16"/>
      <c r="D29" s="16"/>
      <c r="E29" s="16"/>
      <c r="F29" s="16"/>
      <c r="G29" s="16"/>
      <c r="H29" s="16"/>
      <c r="I29" s="16"/>
      <c r="J29" s="76"/>
    </row>
    <row r="30" spans="1:10">
      <c r="A30" s="16"/>
      <c r="B30" s="16"/>
      <c r="C30" s="16"/>
      <c r="D30" s="16"/>
      <c r="E30" s="16"/>
      <c r="F30" s="16"/>
      <c r="G30" s="16"/>
      <c r="H30" s="16"/>
      <c r="I30" s="16"/>
      <c r="J30" s="76"/>
    </row>
    <row r="31" spans="1:10">
      <c r="A31" s="16"/>
      <c r="B31" s="16"/>
      <c r="C31" s="16"/>
      <c r="D31" s="16"/>
      <c r="E31" s="16"/>
      <c r="F31" s="16"/>
      <c r="G31" s="16"/>
      <c r="H31" s="16"/>
      <c r="I31" s="16"/>
      <c r="J31" s="76"/>
    </row>
    <row r="32" spans="1:10">
      <c r="A32" s="16"/>
      <c r="B32" s="16"/>
      <c r="C32" s="16"/>
      <c r="D32" s="16"/>
      <c r="E32" s="16"/>
      <c r="F32" s="16"/>
      <c r="G32" s="16"/>
      <c r="H32" s="16"/>
      <c r="I32" s="16"/>
      <c r="J32" s="76"/>
    </row>
    <row r="33" spans="1:10">
      <c r="A33" s="16"/>
      <c r="B33" s="16"/>
      <c r="C33" s="16"/>
      <c r="D33" s="16"/>
      <c r="E33" s="16"/>
      <c r="F33" s="16"/>
      <c r="G33" s="16"/>
      <c r="H33" s="16"/>
      <c r="I33" s="16"/>
      <c r="J33" s="76"/>
    </row>
    <row r="34" spans="1:10">
      <c r="A34" s="16"/>
      <c r="B34" s="16"/>
      <c r="C34" s="16"/>
      <c r="D34" s="16"/>
      <c r="E34" s="16"/>
      <c r="F34" s="16"/>
      <c r="G34" s="16"/>
      <c r="H34" s="16"/>
      <c r="I34" s="16"/>
      <c r="J34" s="76"/>
    </row>
    <row r="35" spans="1:10">
      <c r="A35"/>
      <c r="B35"/>
      <c r="C35"/>
      <c r="D35"/>
      <c r="E35"/>
      <c r="F35"/>
      <c r="G35" s="2" t="s">
        <v>218</v>
      </c>
      <c r="H35" s="2"/>
      <c r="I35" s="2"/>
      <c r="J35" s="75">
        <f>SUM(J10:J34)</f>
        <v>0</v>
      </c>
    </row>
  </sheetData>
  <sheetProtection selectLockedCells="1"/>
  <mergeCells count="5">
    <mergeCell ref="C7:J7"/>
    <mergeCell ref="C4:J4"/>
    <mergeCell ref="C5:J5"/>
    <mergeCell ref="C6:J6"/>
    <mergeCell ref="G2:J2"/>
  </mergeCells>
  <phoneticPr fontId="37" type="noConversion"/>
  <pageMargins left="0.70866141732283472" right="0.70866141732283472" top="1.1417322834645669" bottom="0.74803149606299213" header="0.31496062992125984" footer="0.31496062992125984"/>
  <pageSetup paperSize="9" scale="83" orientation="landscape" r:id="rId1"/>
  <headerFooter>
    <oddHeader>&amp;L&amp;G&amp;C
OBRAZAC GOSPODARSKOG PROGRAMA ZA
 KORIŠTENJE POLJOPRIVREDNOG ZEMLJIŠTA U
 VLASNIŠTVU DRŽAVE
&amp;R
Stranica &amp;P od &amp;N
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0" tint="-0.499984740745262"/>
  </sheetPr>
  <dimension ref="A1:K44"/>
  <sheetViews>
    <sheetView showGridLines="0" view="pageBreakPreview" zoomScale="115" zoomScaleNormal="130" zoomScaleSheetLayoutView="115" workbookViewId="0">
      <selection activeCell="A2" sqref="A2:B2"/>
    </sheetView>
  </sheetViews>
  <sheetFormatPr defaultRowHeight="14.25"/>
  <cols>
    <col min="1" max="1" width="59.125" style="1" bestFit="1" customWidth="1"/>
    <col min="2" max="2" width="34.75" style="1" customWidth="1"/>
    <col min="3" max="3" width="26.125" style="1" customWidth="1"/>
    <col min="4" max="4" width="9" style="1"/>
    <col min="5" max="5" width="16.75" style="1" customWidth="1"/>
    <col min="6" max="6" width="39.75" style="1" customWidth="1"/>
    <col min="7" max="10" width="9" style="1"/>
    <col min="11" max="11" width="25.625" style="1" customWidth="1"/>
    <col min="12" max="16384" width="9" style="1"/>
  </cols>
  <sheetData>
    <row r="1" spans="1:11" ht="18.75" thickBot="1">
      <c r="A1" s="117"/>
      <c r="B1" s="118" t="s">
        <v>291</v>
      </c>
    </row>
    <row r="2" spans="1:11" ht="18.75" thickBot="1">
      <c r="A2" s="164" t="s">
        <v>264</v>
      </c>
      <c r="B2" s="165"/>
    </row>
    <row r="3" spans="1:11">
      <c r="A3" s="166" t="s">
        <v>268</v>
      </c>
      <c r="B3" s="167"/>
    </row>
    <row r="4" spans="1:11">
      <c r="A4" s="97" t="s">
        <v>270</v>
      </c>
      <c r="B4" s="99"/>
    </row>
    <row r="5" spans="1:11">
      <c r="A5" s="97" t="s">
        <v>271</v>
      </c>
      <c r="B5" s="100"/>
    </row>
    <row r="6" spans="1:11">
      <c r="A6" s="97" t="s">
        <v>272</v>
      </c>
      <c r="B6" s="98"/>
    </row>
    <row r="7" spans="1:11">
      <c r="A7" s="97" t="s">
        <v>273</v>
      </c>
      <c r="B7" s="101"/>
    </row>
    <row r="8" spans="1:11">
      <c r="A8" s="97" t="s">
        <v>265</v>
      </c>
      <c r="B8" s="101"/>
    </row>
    <row r="9" spans="1:11">
      <c r="A9" s="97" t="s">
        <v>274</v>
      </c>
      <c r="B9" s="101"/>
    </row>
    <row r="10" spans="1:11">
      <c r="A10" s="97" t="s">
        <v>246</v>
      </c>
      <c r="B10" s="101"/>
      <c r="C10" s="108" t="str">
        <f>IF(OR(B10="",B10="NE",AND(B10="DA",B11&lt;&gt;"")),"",IF(B10="DA","Obavezno upišite broj ekološkog proizvođača ispod. U protivnom se neće bodovati"))</f>
        <v/>
      </c>
      <c r="G10" s="66" t="str">
        <f>IF(AND(OR(B10="NE",B10=""),OR(B12="NE",B12="")),"",IF(AND(B10="DA",B11&lt;&gt;"",OR(B12="NE",B12="")),1,IF(AND(OR(B10="NE",B10=""),B12="DA",B13&lt;&gt;""),2,IF(AND(B10="DA",B11&lt;&gt;"",B12="DA",B13&lt;&gt;""),3))))</f>
        <v/>
      </c>
    </row>
    <row r="11" spans="1:11">
      <c r="A11" s="97" t="s">
        <v>248</v>
      </c>
      <c r="B11" s="101"/>
    </row>
    <row r="12" spans="1:11">
      <c r="A12" s="97" t="s">
        <v>247</v>
      </c>
      <c r="B12" s="101"/>
      <c r="C12" s="108" t="str">
        <f>IF(OR(B12="",B12="NE",AND(B12="DA",B13&lt;&gt;"")),"",IF(B12="DA","Obavezno upišite broj integrirane proizvodnje ispod. U protivnom se neće bodovati"))</f>
        <v/>
      </c>
    </row>
    <row r="13" spans="1:11" ht="15" thickBot="1">
      <c r="A13" s="126" t="s">
        <v>249</v>
      </c>
      <c r="B13" s="127"/>
    </row>
    <row r="14" spans="1:11">
      <c r="A14" s="166" t="s">
        <v>266</v>
      </c>
      <c r="B14" s="167"/>
      <c r="E14" s="4"/>
      <c r="K14" s="4"/>
    </row>
    <row r="15" spans="1:11">
      <c r="A15" s="97" t="s">
        <v>269</v>
      </c>
      <c r="B15" s="98"/>
      <c r="E15" s="4"/>
      <c r="K15" s="4"/>
    </row>
    <row r="16" spans="1:11">
      <c r="A16" s="97" t="s">
        <v>276</v>
      </c>
      <c r="B16" s="98"/>
    </row>
    <row r="17" spans="1:5">
      <c r="A17" s="97" t="s">
        <v>277</v>
      </c>
      <c r="B17" s="99"/>
      <c r="E17" s="4"/>
    </row>
    <row r="18" spans="1:5" ht="15" thickBot="1">
      <c r="A18" s="126" t="s">
        <v>278</v>
      </c>
      <c r="B18" s="128"/>
    </row>
    <row r="19" spans="1:5">
      <c r="A19" s="166" t="s">
        <v>267</v>
      </c>
      <c r="B19" s="167"/>
    </row>
    <row r="20" spans="1:5">
      <c r="A20" s="97" t="s">
        <v>279</v>
      </c>
      <c r="B20" s="99"/>
      <c r="E20" s="4"/>
    </row>
    <row r="21" spans="1:5">
      <c r="A21" s="97" t="s">
        <v>280</v>
      </c>
      <c r="B21" s="98"/>
      <c r="E21" s="4"/>
    </row>
    <row r="22" spans="1:5">
      <c r="A22" s="97" t="s">
        <v>2</v>
      </c>
      <c r="B22" s="98"/>
      <c r="E22" s="4"/>
    </row>
    <row r="23" spans="1:5">
      <c r="A23" s="97" t="s">
        <v>281</v>
      </c>
      <c r="B23" s="98"/>
      <c r="E23" s="4"/>
    </row>
    <row r="24" spans="1:5">
      <c r="A24" s="97" t="s">
        <v>282</v>
      </c>
      <c r="B24" s="100"/>
      <c r="E24" s="5"/>
    </row>
    <row r="25" spans="1:5" ht="15" thickBot="1">
      <c r="A25" s="126" t="s">
        <v>283</v>
      </c>
      <c r="B25" s="128"/>
      <c r="E25" s="4"/>
    </row>
    <row r="26" spans="1:5">
      <c r="A26" s="166" t="s">
        <v>293</v>
      </c>
      <c r="B26" s="167"/>
    </row>
    <row r="27" spans="1:5">
      <c r="A27" s="97" t="s">
        <v>284</v>
      </c>
      <c r="B27" s="98"/>
    </row>
    <row r="28" spans="1:5">
      <c r="A28" s="97" t="s">
        <v>285</v>
      </c>
      <c r="B28" s="98"/>
    </row>
    <row r="29" spans="1:5">
      <c r="A29" s="97" t="s">
        <v>286</v>
      </c>
      <c r="B29" s="98"/>
    </row>
    <row r="30" spans="1:5">
      <c r="A30" s="97" t="s">
        <v>287</v>
      </c>
      <c r="B30" s="99"/>
    </row>
    <row r="31" spans="1:5" ht="15" thickBot="1">
      <c r="A31" s="126" t="s">
        <v>288</v>
      </c>
      <c r="B31" s="129"/>
    </row>
    <row r="32" spans="1:5">
      <c r="A32" s="95" t="s">
        <v>275</v>
      </c>
      <c r="B32" s="96"/>
    </row>
    <row r="33" spans="1:2">
      <c r="A33" s="105" t="s">
        <v>235</v>
      </c>
      <c r="B33" s="130" t="s">
        <v>236</v>
      </c>
    </row>
    <row r="34" spans="1:2">
      <c r="A34" s="93"/>
      <c r="B34" s="115"/>
    </row>
    <row r="35" spans="1:2">
      <c r="A35" s="93"/>
      <c r="B35" s="115"/>
    </row>
    <row r="36" spans="1:2">
      <c r="A36" s="93"/>
      <c r="B36" s="115"/>
    </row>
    <row r="37" spans="1:2">
      <c r="A37" s="93"/>
      <c r="B37" s="115"/>
    </row>
    <row r="38" spans="1:2">
      <c r="A38" s="93"/>
      <c r="B38" s="115"/>
    </row>
    <row r="39" spans="1:2" ht="15" thickBot="1">
      <c r="A39" s="94"/>
      <c r="B39" s="116"/>
    </row>
    <row r="40" spans="1:2">
      <c r="A40" s="131" t="s">
        <v>220</v>
      </c>
      <c r="B40" s="132"/>
    </row>
    <row r="41" spans="1:2" ht="15" thickBot="1">
      <c r="A41" s="126" t="s">
        <v>292</v>
      </c>
      <c r="B41" s="133"/>
    </row>
    <row r="43" spans="1:2">
      <c r="A43" s="120"/>
      <c r="B43" s="15"/>
    </row>
    <row r="44" spans="1:2">
      <c r="A44" s="1" t="s">
        <v>294</v>
      </c>
    </row>
  </sheetData>
  <sheetProtection selectLockedCells="1"/>
  <mergeCells count="5">
    <mergeCell ref="A2:B2"/>
    <mergeCell ref="A26:B26"/>
    <mergeCell ref="A3:B3"/>
    <mergeCell ref="A19:B19"/>
    <mergeCell ref="A14:B14"/>
  </mergeCells>
  <phoneticPr fontId="37" type="noConversion"/>
  <dataValidations count="5">
    <dataValidation type="list" allowBlank="1" showInputMessage="1" showErrorMessage="1" sqref="B32 A34:A39">
      <formula1>VRSTA</formula1>
    </dataValidation>
    <dataValidation type="list" allowBlank="1" showInputMessage="1" showErrorMessage="1" sqref="B25 B18 B10 B12">
      <formula1>"DA,NE"</formula1>
    </dataValidation>
    <dataValidation type="date" operator="greaterThan" allowBlank="1" showInputMessage="1" showErrorMessage="1" errorTitle="POGREŠAN NAČIN PISANJA DATUMA" error="Molim upisati datum bez točke iza godine, npr. &quot;12.3.2004&quot;" sqref="B24">
      <formula1>1</formula1>
    </dataValidation>
    <dataValidation type="list" allowBlank="1" showInputMessage="1" showErrorMessage="1" sqref="B9">
      <formula1>SPREMA</formula1>
    </dataValidation>
    <dataValidation type="date" operator="greaterThan" allowBlank="1" showInputMessage="1" showErrorMessage="1" errorTitle="DATUM UPISA U UPISNIK" error="Molim upisati datum bez točke iza godine, npr. &quot;12.3.2004&quot;, te datum veći od 1.1.2003. godine!" sqref="B5">
      <formula1>37257</formula1>
    </dataValidation>
  </dataValidations>
  <pageMargins left="0.70866141732283472" right="0.70866141732283472" top="1.1417322834645669" bottom="0.74803149606299213" header="0.31496062992125984" footer="0.31496062992125984"/>
  <pageSetup paperSize="9" scale="87" orientation="portrait" r:id="rId1"/>
  <headerFooter>
    <oddHeader>&amp;L&amp;G&amp;C
OBRAZAC GOSPODARSKOG PROGRAMA ZA
 KORIŠTENJE POLJOPRIVREDNOG ZEMLJIŠTA U
 VLASNIŠTVU DRŽAVE&amp;R
Stranica &amp;P od &amp;N
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theme="9" tint="-0.499984740745262"/>
  </sheetPr>
  <dimension ref="A2:AD67"/>
  <sheetViews>
    <sheetView showGridLines="0" tabSelected="1" view="pageBreakPreview" topLeftCell="A20" zoomScaleNormal="115" zoomScaleSheetLayoutView="100" workbookViewId="0">
      <selection activeCell="D29" sqref="D29"/>
    </sheetView>
  </sheetViews>
  <sheetFormatPr defaultRowHeight="14.25"/>
  <cols>
    <col min="1" max="1" width="35.875" style="1" customWidth="1"/>
    <col min="2" max="2" width="10.375" style="1" customWidth="1"/>
    <col min="3" max="3" width="10.75" style="1" customWidth="1"/>
    <col min="4" max="4" width="11.75" style="1" customWidth="1"/>
    <col min="5" max="5" width="10.375" style="1" customWidth="1"/>
    <col min="6" max="6" width="11.625" style="1" customWidth="1"/>
    <col min="7" max="7" width="9.875" style="1" customWidth="1"/>
    <col min="8" max="9" width="9" style="1"/>
    <col min="10" max="10" width="12.125" style="1" customWidth="1"/>
    <col min="11" max="12" width="12.625" style="1" customWidth="1"/>
    <col min="13" max="13" width="11" style="1" customWidth="1"/>
    <col min="14" max="14" width="9.875" style="1" customWidth="1"/>
    <col min="15" max="22" width="9" style="1"/>
    <col min="23" max="28" width="9" style="1" hidden="1" customWidth="1"/>
    <col min="29" max="16384" width="9" style="1"/>
  </cols>
  <sheetData>
    <row r="2" spans="1:27" ht="18.75">
      <c r="A2" s="186" t="s">
        <v>258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27" ht="15">
      <c r="A3" s="189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27" ht="15">
      <c r="A4" s="180" t="s">
        <v>21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27" ht="15" customHeight="1">
      <c r="A5" s="193" t="s">
        <v>221</v>
      </c>
      <c r="B5" s="173" t="s">
        <v>218</v>
      </c>
      <c r="C5" s="174" t="s">
        <v>25</v>
      </c>
      <c r="D5" s="174"/>
      <c r="E5" s="174"/>
      <c r="F5" s="174"/>
      <c r="G5" s="174"/>
      <c r="H5" s="174"/>
      <c r="I5" s="174"/>
      <c r="J5" s="174" t="s">
        <v>24</v>
      </c>
      <c r="K5" s="174"/>
      <c r="L5" s="174"/>
      <c r="M5" s="174"/>
      <c r="N5" s="168" t="s">
        <v>36</v>
      </c>
    </row>
    <row r="6" spans="1:27" s="6" customFormat="1" ht="45">
      <c r="A6" s="194"/>
      <c r="B6" s="174"/>
      <c r="C6" s="10" t="s">
        <v>26</v>
      </c>
      <c r="D6" s="11" t="s">
        <v>27</v>
      </c>
      <c r="E6" s="11" t="s">
        <v>28</v>
      </c>
      <c r="F6" s="11" t="s">
        <v>237</v>
      </c>
      <c r="G6" s="11" t="s">
        <v>30</v>
      </c>
      <c r="H6" s="11" t="s">
        <v>28</v>
      </c>
      <c r="I6" s="11" t="s">
        <v>237</v>
      </c>
      <c r="J6" s="11" t="s">
        <v>31</v>
      </c>
      <c r="K6" s="11" t="s">
        <v>32</v>
      </c>
      <c r="L6" s="11" t="s">
        <v>247</v>
      </c>
      <c r="M6" s="11" t="s">
        <v>33</v>
      </c>
      <c r="N6" s="188"/>
    </row>
    <row r="7" spans="1:27" s="7" customFormat="1" ht="9" customHeight="1">
      <c r="A7" s="195"/>
      <c r="B7" s="12" t="s">
        <v>34</v>
      </c>
      <c r="C7" s="12" t="s">
        <v>34</v>
      </c>
      <c r="D7" s="13" t="s">
        <v>34</v>
      </c>
      <c r="E7" s="14" t="s">
        <v>1</v>
      </c>
      <c r="F7" s="14" t="s">
        <v>35</v>
      </c>
      <c r="G7" s="13" t="s">
        <v>34</v>
      </c>
      <c r="H7" s="14" t="s">
        <v>1</v>
      </c>
      <c r="I7" s="14" t="s">
        <v>35</v>
      </c>
      <c r="J7" s="13" t="s">
        <v>34</v>
      </c>
      <c r="K7" s="13" t="s">
        <v>34</v>
      </c>
      <c r="L7" s="13" t="s">
        <v>34</v>
      </c>
      <c r="M7" s="13" t="s">
        <v>34</v>
      </c>
      <c r="N7" s="14" t="s">
        <v>35</v>
      </c>
    </row>
    <row r="8" spans="1:27">
      <c r="A8" s="3" t="s">
        <v>4</v>
      </c>
      <c r="B8" s="2" t="str">
        <f t="shared" ref="B8:B13" si="0">IF(SUM(C8,D8,G8)=0,"",SUM(C8,D8,G8))</f>
        <v/>
      </c>
      <c r="C8" s="16"/>
      <c r="D8" s="16"/>
      <c r="E8" s="88"/>
      <c r="F8" s="16"/>
      <c r="G8" s="16"/>
      <c r="H8" s="16"/>
      <c r="I8" s="16"/>
      <c r="J8" s="16"/>
      <c r="K8" s="16"/>
      <c r="L8" s="16"/>
      <c r="M8" s="16"/>
      <c r="N8" s="16"/>
      <c r="W8" s="66"/>
    </row>
    <row r="9" spans="1:27">
      <c r="A9" s="3" t="s">
        <v>5</v>
      </c>
      <c r="B9" s="2" t="str">
        <f t="shared" si="0"/>
        <v/>
      </c>
      <c r="C9" s="16"/>
      <c r="D9" s="16"/>
      <c r="E9" s="88"/>
      <c r="F9" s="16"/>
      <c r="G9" s="16"/>
      <c r="H9" s="16"/>
      <c r="I9" s="16"/>
      <c r="J9" s="16"/>
      <c r="K9" s="16"/>
      <c r="L9" s="16"/>
      <c r="M9" s="16"/>
      <c r="N9" s="16"/>
    </row>
    <row r="10" spans="1:27">
      <c r="A10" s="3" t="s">
        <v>6</v>
      </c>
      <c r="B10" s="2" t="str">
        <f t="shared" si="0"/>
        <v/>
      </c>
      <c r="C10" s="16"/>
      <c r="D10" s="16"/>
      <c r="E10" s="88"/>
      <c r="F10" s="16"/>
      <c r="G10" s="16"/>
      <c r="H10" s="16"/>
      <c r="I10" s="16"/>
      <c r="J10" s="16"/>
      <c r="K10" s="16"/>
      <c r="L10" s="16"/>
      <c r="M10" s="16"/>
      <c r="N10" s="16"/>
    </row>
    <row r="11" spans="1:27">
      <c r="A11" s="3" t="s">
        <v>22</v>
      </c>
      <c r="B11" s="2" t="str">
        <f t="shared" si="0"/>
        <v/>
      </c>
      <c r="C11" s="16"/>
      <c r="D11" s="16"/>
      <c r="E11" s="88"/>
      <c r="F11" s="16"/>
      <c r="G11" s="16"/>
      <c r="H11" s="16"/>
      <c r="I11" s="16"/>
      <c r="J11" s="16"/>
      <c r="K11" s="16"/>
      <c r="L11" s="16"/>
      <c r="M11" s="16"/>
      <c r="N11" s="16"/>
    </row>
    <row r="12" spans="1:27">
      <c r="A12" s="3" t="s">
        <v>23</v>
      </c>
      <c r="B12" s="2" t="str">
        <f t="shared" si="0"/>
        <v/>
      </c>
      <c r="C12" s="16"/>
      <c r="D12" s="16"/>
      <c r="E12" s="88"/>
      <c r="F12" s="16"/>
      <c r="G12" s="16"/>
      <c r="H12" s="16"/>
      <c r="I12" s="16"/>
      <c r="J12" s="16"/>
      <c r="K12" s="16"/>
      <c r="L12" s="16"/>
      <c r="M12" s="16"/>
      <c r="N12" s="16"/>
    </row>
    <row r="13" spans="1:27">
      <c r="A13" s="3" t="s">
        <v>205</v>
      </c>
      <c r="B13" s="2" t="str">
        <f t="shared" si="0"/>
        <v/>
      </c>
      <c r="C13" s="16"/>
      <c r="D13" s="16"/>
      <c r="E13" s="88"/>
      <c r="F13" s="16"/>
      <c r="G13" s="16"/>
      <c r="H13" s="16"/>
      <c r="I13" s="16"/>
      <c r="J13" s="16"/>
      <c r="K13" s="16"/>
      <c r="L13" s="16"/>
      <c r="M13" s="16"/>
      <c r="N13" s="16"/>
    </row>
    <row r="14" spans="1:27">
      <c r="A14" s="3" t="s">
        <v>7</v>
      </c>
      <c r="B14" s="2" t="str">
        <f>IF(SUM(C14,D14,G14)=0,"",SUM(C14,D14,G14))</f>
        <v/>
      </c>
      <c r="C14" s="16"/>
      <c r="D14" s="16"/>
      <c r="E14" s="88"/>
      <c r="F14" s="16"/>
      <c r="G14" s="16"/>
      <c r="H14" s="16"/>
      <c r="I14" s="16"/>
      <c r="J14" s="16"/>
      <c r="K14" s="16"/>
      <c r="L14" s="16"/>
      <c r="M14" s="16"/>
      <c r="N14" s="16"/>
    </row>
    <row r="15" spans="1:27" s="15" customFormat="1">
      <c r="A15" s="3" t="s">
        <v>218</v>
      </c>
      <c r="B15" s="3" t="str">
        <f t="shared" ref="B15:M15" si="1">IF(SUM(B8:B14)=0,"",SUM(B8:B14))</f>
        <v/>
      </c>
      <c r="C15" s="3" t="str">
        <f t="shared" si="1"/>
        <v/>
      </c>
      <c r="D15" s="3" t="str">
        <f t="shared" si="1"/>
        <v/>
      </c>
      <c r="E15" s="3"/>
      <c r="F15" s="3"/>
      <c r="G15" s="3" t="str">
        <f t="shared" si="1"/>
        <v/>
      </c>
      <c r="H15" s="3"/>
      <c r="I15" s="3"/>
      <c r="J15" s="3" t="str">
        <f t="shared" si="1"/>
        <v/>
      </c>
      <c r="K15" s="3" t="str">
        <f t="shared" si="1"/>
        <v/>
      </c>
      <c r="L15" s="3"/>
      <c r="M15" s="3" t="str">
        <f t="shared" si="1"/>
        <v/>
      </c>
      <c r="N15" s="3"/>
    </row>
    <row r="16" spans="1:27" s="15" customFormat="1">
      <c r="T16" s="84"/>
      <c r="U16" s="84"/>
      <c r="V16" s="84"/>
      <c r="W16" s="84"/>
      <c r="X16" s="84"/>
      <c r="Y16" s="84"/>
      <c r="Z16" s="84"/>
      <c r="AA16" s="84"/>
    </row>
    <row r="17" spans="1:30" ht="15">
      <c r="A17" s="191" t="s">
        <v>37</v>
      </c>
      <c r="B17" s="192"/>
      <c r="C17" s="192"/>
      <c r="D17" s="192"/>
      <c r="E17" s="192"/>
      <c r="F17" s="192"/>
      <c r="G17" s="17"/>
      <c r="H17" s="17"/>
      <c r="I17" s="17"/>
      <c r="J17" s="17"/>
      <c r="K17" s="17"/>
      <c r="L17" s="17"/>
      <c r="M17" s="17"/>
      <c r="N17" s="17"/>
      <c r="T17" s="82"/>
      <c r="U17" s="82"/>
      <c r="V17" s="82"/>
      <c r="W17" s="82"/>
      <c r="X17" s="82"/>
      <c r="Y17" s="82"/>
      <c r="Z17" s="82"/>
      <c r="AA17" s="82"/>
    </row>
    <row r="18" spans="1:30" ht="33.75">
      <c r="A18" s="173" t="s">
        <v>38</v>
      </c>
      <c r="B18" s="173" t="s">
        <v>40</v>
      </c>
      <c r="C18" s="11" t="s">
        <v>58</v>
      </c>
      <c r="D18" s="11" t="s">
        <v>60</v>
      </c>
      <c r="E18" s="11" t="s">
        <v>61</v>
      </c>
      <c r="F18" s="11" t="s">
        <v>62</v>
      </c>
      <c r="G18" s="73"/>
      <c r="H18" s="74"/>
      <c r="I18" s="74"/>
      <c r="J18" s="73"/>
      <c r="K18" s="73"/>
      <c r="L18" s="73"/>
      <c r="M18" s="73"/>
      <c r="N18" s="82"/>
      <c r="O18" s="82"/>
      <c r="P18" s="82"/>
      <c r="Q18" s="82"/>
      <c r="T18" s="82"/>
      <c r="U18" s="82"/>
      <c r="V18" s="82"/>
      <c r="W18" s="82"/>
      <c r="X18" s="82"/>
      <c r="Y18" s="82"/>
      <c r="Z18" s="82"/>
      <c r="AA18" s="82"/>
    </row>
    <row r="19" spans="1:30" ht="9.75" customHeight="1">
      <c r="A19" s="179"/>
      <c r="B19" s="179"/>
      <c r="C19" s="12" t="s">
        <v>59</v>
      </c>
      <c r="D19" s="13" t="s">
        <v>59</v>
      </c>
      <c r="E19" s="13" t="s">
        <v>59</v>
      </c>
      <c r="F19" s="13" t="s">
        <v>63</v>
      </c>
      <c r="M19" s="82"/>
      <c r="N19" s="82"/>
      <c r="Q19" s="82"/>
      <c r="R19" s="82"/>
      <c r="T19" s="82"/>
      <c r="X19" s="67"/>
      <c r="Y19" s="1" t="s">
        <v>231</v>
      </c>
      <c r="Z19" s="82"/>
      <c r="AA19" s="82"/>
      <c r="AB19" s="82"/>
    </row>
    <row r="20" spans="1:30" ht="15">
      <c r="A20" s="3" t="s">
        <v>8</v>
      </c>
      <c r="B20" s="16"/>
      <c r="C20" s="16"/>
      <c r="D20" s="16"/>
      <c r="E20" s="16"/>
      <c r="F20" s="16"/>
      <c r="M20" s="84"/>
      <c r="N20" s="84"/>
      <c r="O20" s="84"/>
      <c r="P20" s="84"/>
      <c r="Q20" s="82"/>
      <c r="R20" s="82"/>
      <c r="T20" s="82"/>
      <c r="X20" s="82" t="s">
        <v>232</v>
      </c>
      <c r="Y20" s="1">
        <f>E20-C20</f>
        <v>0</v>
      </c>
      <c r="Z20" s="1">
        <f>IF(F20="NE",1,IF(Y20&lt;0,2,IF(Y20=0,3,IF(Y20&gt;0,4))))</f>
        <v>3</v>
      </c>
      <c r="AA20" s="86">
        <v>1</v>
      </c>
      <c r="AB20" s="87" t="s">
        <v>228</v>
      </c>
      <c r="AD20" s="84"/>
    </row>
    <row r="21" spans="1:30" ht="15">
      <c r="A21" s="3" t="s">
        <v>209</v>
      </c>
      <c r="B21" s="16"/>
      <c r="C21" s="16"/>
      <c r="D21" s="16"/>
      <c r="E21" s="16"/>
      <c r="F21" s="16"/>
      <c r="Q21" s="82"/>
      <c r="R21" s="82"/>
      <c r="T21" s="82"/>
      <c r="X21" s="82" t="s">
        <v>233</v>
      </c>
      <c r="Y21" s="84">
        <f>SUM(E21:E22,E27)-SUM(C21:C22,C27)</f>
        <v>0</v>
      </c>
      <c r="Z21" s="1">
        <f>IF(AND(F21="NE",F22="NE",F27="NE"),1,IF(Y21&lt;0,2,IF(Y21=0,3,IF(Y21&gt;0,4))))</f>
        <v>3</v>
      </c>
      <c r="AA21" s="85">
        <v>2</v>
      </c>
      <c r="AB21" s="87" t="s">
        <v>207</v>
      </c>
      <c r="AD21" s="84"/>
    </row>
    <row r="22" spans="1:30" ht="15">
      <c r="A22" s="3" t="s">
        <v>9</v>
      </c>
      <c r="B22" s="16"/>
      <c r="C22" s="16"/>
      <c r="D22" s="16"/>
      <c r="E22" s="16"/>
      <c r="F22" s="16"/>
      <c r="Q22" s="82"/>
      <c r="R22" s="82"/>
      <c r="T22" s="82"/>
      <c r="X22" s="82"/>
      <c r="Y22" s="84" t="str">
        <f>IF(B22="","",IF(AND(F22="DA",E22&gt;B22),4,IF(AND(F22="DA",E22=B22),3,IF(AND(F22="DA",E22&lt;=B22),2,IF(F22="NE",1)))))</f>
        <v/>
      </c>
      <c r="Z22" s="90"/>
      <c r="AA22" s="85">
        <v>3</v>
      </c>
      <c r="AB22" s="87" t="s">
        <v>227</v>
      </c>
      <c r="AD22" s="84"/>
    </row>
    <row r="23" spans="1:30" ht="15">
      <c r="A23" s="3" t="s">
        <v>10</v>
      </c>
      <c r="B23" s="16"/>
      <c r="C23" s="16"/>
      <c r="D23" s="16"/>
      <c r="E23" s="16"/>
      <c r="F23" s="16"/>
      <c r="Q23" s="82"/>
      <c r="R23" s="82"/>
      <c r="T23" s="82"/>
      <c r="X23" s="82" t="s">
        <v>234</v>
      </c>
      <c r="Y23" s="84">
        <f>SUM(E23:E26)-SUM(C23:C26)</f>
        <v>0</v>
      </c>
      <c r="Z23" s="1">
        <f>IF(AND(F23="NE",F24="NE",F25="NE",F26="NE"),1,IF(Y23&lt;0,2,IF(Y23=0,3,IF(Y23&gt;0,4))))</f>
        <v>3</v>
      </c>
      <c r="AA23" s="85">
        <v>4</v>
      </c>
      <c r="AB23" s="87" t="s">
        <v>208</v>
      </c>
      <c r="AD23" s="84"/>
    </row>
    <row r="24" spans="1:30">
      <c r="A24" s="3" t="s">
        <v>255</v>
      </c>
      <c r="B24" s="16"/>
      <c r="C24" s="16"/>
      <c r="D24" s="16"/>
      <c r="E24" s="16"/>
      <c r="F24" s="16"/>
      <c r="G24" s="82"/>
      <c r="H24" s="84"/>
      <c r="I24" s="89"/>
      <c r="J24" s="84"/>
      <c r="K24" s="84"/>
      <c r="L24" s="84"/>
      <c r="Q24" s="82"/>
      <c r="R24" s="82"/>
      <c r="T24" s="82"/>
      <c r="AD24" s="84"/>
    </row>
    <row r="25" spans="1:30">
      <c r="A25" s="3" t="s">
        <v>256</v>
      </c>
      <c r="B25" s="16"/>
      <c r="C25" s="16"/>
      <c r="D25" s="16"/>
      <c r="E25" s="16"/>
      <c r="F25" s="16"/>
      <c r="G25" s="82"/>
      <c r="H25" s="84"/>
      <c r="I25" s="92"/>
      <c r="J25" s="84"/>
      <c r="K25" s="84"/>
      <c r="L25" s="84"/>
      <c r="M25" s="84"/>
      <c r="N25" s="84"/>
      <c r="O25" s="84"/>
      <c r="P25" s="84"/>
      <c r="Q25" s="82"/>
      <c r="R25" s="82"/>
      <c r="T25" s="82"/>
      <c r="AD25" s="84"/>
    </row>
    <row r="26" spans="1:30">
      <c r="A26" s="3" t="s">
        <v>23</v>
      </c>
      <c r="B26" s="16"/>
      <c r="C26" s="16"/>
      <c r="D26" s="16"/>
      <c r="E26" s="16"/>
      <c r="F26" s="16"/>
      <c r="G26" s="82"/>
      <c r="H26" s="84"/>
      <c r="I26" s="91"/>
      <c r="J26" s="84"/>
      <c r="K26" s="84"/>
      <c r="L26" s="84"/>
      <c r="M26" s="84"/>
      <c r="N26" s="84"/>
      <c r="O26" s="84"/>
      <c r="P26" s="82"/>
      <c r="Q26" s="82"/>
      <c r="R26" s="82"/>
      <c r="T26" s="82"/>
      <c r="AD26" s="82"/>
    </row>
    <row r="27" spans="1:30">
      <c r="A27" s="3" t="s">
        <v>217</v>
      </c>
      <c r="B27" s="16"/>
      <c r="C27" s="16"/>
      <c r="D27" s="16"/>
      <c r="E27" s="16"/>
      <c r="F27" s="16"/>
      <c r="G27" s="82"/>
      <c r="Q27" s="82"/>
      <c r="R27" s="82"/>
      <c r="T27" s="82"/>
      <c r="U27" s="82"/>
      <c r="V27" s="84"/>
      <c r="W27" s="84" t="str">
        <f>IF(B27="","",IF(AND(F27="DA",E27&gt;B27),4,IF(AND(F27="DA",E27=B27),3,IF(AND(F27="DA",E27&lt;=B27),2,IF(F27="NE",1)))))</f>
        <v/>
      </c>
      <c r="X27" s="84"/>
      <c r="Y27" s="84"/>
      <c r="Z27" s="84"/>
      <c r="AA27" s="84"/>
      <c r="AB27" s="84"/>
      <c r="AC27" s="82"/>
      <c r="AD27" s="82"/>
    </row>
    <row r="28" spans="1:30" ht="14.25" customHeight="1">
      <c r="A28" s="15"/>
      <c r="B28" s="15"/>
      <c r="C28" s="15"/>
      <c r="D28" s="15"/>
      <c r="E28" s="15"/>
      <c r="G28" s="68"/>
      <c r="H28" s="68"/>
      <c r="I28" s="68"/>
      <c r="J28" s="68"/>
      <c r="K28" s="68"/>
      <c r="L28" s="68"/>
      <c r="M28" s="68"/>
      <c r="N28" s="15"/>
      <c r="T28" s="82"/>
      <c r="U28" s="82"/>
      <c r="V28" s="82"/>
      <c r="W28" s="82"/>
      <c r="X28" s="82"/>
      <c r="Y28" s="82"/>
      <c r="Z28" s="82"/>
      <c r="AA28" s="82"/>
    </row>
    <row r="29" spans="1:30" ht="51.75" customHeight="1">
      <c r="A29" s="173" t="s">
        <v>39</v>
      </c>
      <c r="B29" s="11" t="s">
        <v>41</v>
      </c>
      <c r="C29" s="11" t="s">
        <v>229</v>
      </c>
      <c r="D29" s="134" t="s">
        <v>298</v>
      </c>
      <c r="E29" s="135"/>
      <c r="F29" s="135"/>
      <c r="G29" s="77"/>
      <c r="H29" s="77"/>
      <c r="I29" s="78"/>
      <c r="T29" s="82"/>
      <c r="U29" s="82"/>
      <c r="V29" s="82"/>
      <c r="W29" s="82"/>
      <c r="X29" s="82"/>
      <c r="Y29" s="82"/>
      <c r="Z29" s="82"/>
      <c r="AA29" s="82"/>
    </row>
    <row r="30" spans="1:30" ht="12.75" customHeight="1">
      <c r="A30" s="174"/>
      <c r="B30" s="14" t="s">
        <v>0</v>
      </c>
      <c r="C30" s="14" t="s">
        <v>230</v>
      </c>
      <c r="D30" s="14" t="s">
        <v>299</v>
      </c>
      <c r="E30" s="136"/>
      <c r="F30" s="136"/>
      <c r="G30" s="79"/>
      <c r="H30" s="79"/>
      <c r="I30" s="78"/>
      <c r="J30" s="66"/>
      <c r="T30" s="82"/>
      <c r="U30" s="82"/>
      <c r="V30" s="82"/>
      <c r="W30" s="82"/>
      <c r="X30" s="82"/>
      <c r="Y30" s="82"/>
      <c r="Z30" s="82"/>
      <c r="AA30" s="82"/>
    </row>
    <row r="31" spans="1:30">
      <c r="A31" s="3" t="s">
        <v>11</v>
      </c>
      <c r="B31" s="16"/>
      <c r="C31" s="83" t="str">
        <f>IF(B31="","",B31)</f>
        <v/>
      </c>
      <c r="D31" s="16"/>
      <c r="E31" s="137"/>
      <c r="F31" s="137"/>
      <c r="G31" s="80"/>
      <c r="H31" s="80"/>
      <c r="V31" s="81">
        <f>SUM(C31:C41)</f>
        <v>0</v>
      </c>
    </row>
    <row r="32" spans="1:30">
      <c r="A32" s="3" t="s">
        <v>290</v>
      </c>
      <c r="B32" s="16"/>
      <c r="C32" s="83" t="str">
        <f>IF(B32="","",B32)</f>
        <v/>
      </c>
      <c r="D32" s="16"/>
      <c r="E32" s="137"/>
      <c r="F32" s="137"/>
      <c r="G32" s="80"/>
      <c r="H32" s="80"/>
      <c r="I32" s="78"/>
    </row>
    <row r="33" spans="1:22">
      <c r="A33" s="3" t="s">
        <v>289</v>
      </c>
      <c r="B33" s="16"/>
      <c r="C33" s="83"/>
      <c r="D33" s="16"/>
      <c r="E33" s="137"/>
      <c r="F33" s="137"/>
      <c r="G33" s="80"/>
      <c r="H33" s="80"/>
      <c r="I33" s="78"/>
    </row>
    <row r="34" spans="1:22">
      <c r="A34" s="3" t="s">
        <v>12</v>
      </c>
      <c r="B34" s="16"/>
      <c r="C34" s="83" t="str">
        <f>IF(B34="","",B34*#REF!)</f>
        <v/>
      </c>
      <c r="D34" s="16"/>
      <c r="E34" s="137"/>
      <c r="F34" s="137"/>
      <c r="G34" s="80"/>
      <c r="H34" s="80"/>
      <c r="I34" s="78"/>
    </row>
    <row r="35" spans="1:22">
      <c r="A35" s="3" t="s">
        <v>13</v>
      </c>
      <c r="B35" s="16"/>
      <c r="C35" s="83" t="str">
        <f>IF(B35="","",B35*#REF!)</f>
        <v/>
      </c>
      <c r="D35" s="16"/>
      <c r="E35" s="137"/>
      <c r="F35" s="137"/>
      <c r="G35" s="80"/>
      <c r="H35" s="80"/>
      <c r="I35" s="78"/>
    </row>
    <row r="36" spans="1:22">
      <c r="A36" s="3" t="s">
        <v>14</v>
      </c>
      <c r="B36" s="16"/>
      <c r="C36" s="83" t="str">
        <f>IF(B36="","",B36*#REF!)</f>
        <v/>
      </c>
      <c r="D36" s="16"/>
      <c r="E36" s="137"/>
      <c r="F36" s="137"/>
      <c r="G36" s="80"/>
      <c r="H36" s="80"/>
      <c r="I36" s="78"/>
    </row>
    <row r="37" spans="1:22">
      <c r="A37" s="3" t="s">
        <v>15</v>
      </c>
      <c r="B37" s="16"/>
      <c r="C37" s="83" t="str">
        <f>IF(B37="","",B37*#REF!)</f>
        <v/>
      </c>
      <c r="D37" s="16"/>
      <c r="E37" s="137"/>
      <c r="F37" s="137"/>
      <c r="G37" s="80"/>
      <c r="H37" s="80"/>
      <c r="I37" s="78"/>
    </row>
    <row r="38" spans="1:22">
      <c r="A38" s="3" t="s">
        <v>16</v>
      </c>
      <c r="B38" s="16"/>
      <c r="C38" s="83" t="str">
        <f>IF(B38="","",B38*#REF!)</f>
        <v/>
      </c>
      <c r="D38" s="16"/>
      <c r="E38" s="137"/>
      <c r="F38" s="137"/>
      <c r="G38" s="80"/>
      <c r="H38" s="80"/>
      <c r="I38" s="78"/>
    </row>
    <row r="39" spans="1:22">
      <c r="A39" s="3" t="s">
        <v>17</v>
      </c>
      <c r="B39" s="16"/>
      <c r="C39" s="83" t="str">
        <f>IF(B39="","",B39*#REF!)</f>
        <v/>
      </c>
      <c r="D39" s="16"/>
      <c r="E39" s="137"/>
      <c r="F39" s="137"/>
      <c r="G39" s="80"/>
      <c r="H39" s="80"/>
      <c r="I39" s="78"/>
    </row>
    <row r="40" spans="1:22">
      <c r="A40" s="3" t="s">
        <v>18</v>
      </c>
      <c r="B40" s="16"/>
      <c r="C40" s="83" t="str">
        <f>IF(B40="","",B40)</f>
        <v/>
      </c>
      <c r="D40" s="16"/>
      <c r="E40" s="137"/>
      <c r="F40" s="137"/>
      <c r="G40" s="80"/>
      <c r="H40" s="80"/>
      <c r="I40" s="78"/>
    </row>
    <row r="41" spans="1:22">
      <c r="A41" s="3" t="s">
        <v>19</v>
      </c>
      <c r="B41" s="16"/>
      <c r="C41" s="83" t="str">
        <f>IF(B41="","",B41)</f>
        <v/>
      </c>
      <c r="D41" s="16"/>
      <c r="E41" s="137"/>
      <c r="F41" s="137"/>
      <c r="G41" s="80"/>
      <c r="H41" s="80"/>
      <c r="I41" s="78"/>
    </row>
    <row r="42" spans="1:22" s="15" customFormat="1"/>
    <row r="43" spans="1:22" ht="15">
      <c r="A43" s="180" t="s">
        <v>42</v>
      </c>
      <c r="B43" s="181"/>
      <c r="C43" s="181"/>
      <c r="D43" s="181"/>
      <c r="E43" s="181"/>
      <c r="F43" s="181"/>
      <c r="G43" s="181"/>
    </row>
    <row r="44" spans="1:22">
      <c r="A44" s="173" t="s">
        <v>43</v>
      </c>
      <c r="B44" s="168" t="s">
        <v>238</v>
      </c>
      <c r="C44" s="168" t="s">
        <v>239</v>
      </c>
      <c r="D44" s="168" t="s">
        <v>45</v>
      </c>
      <c r="E44" s="168" t="s">
        <v>44</v>
      </c>
      <c r="F44" s="169"/>
      <c r="G44" s="169"/>
    </row>
    <row r="45" spans="1:22" ht="22.5">
      <c r="A45" s="174"/>
      <c r="B45" s="169"/>
      <c r="C45" s="169"/>
      <c r="D45" s="169"/>
      <c r="E45" s="11" t="s">
        <v>46</v>
      </c>
      <c r="F45" s="11" t="s">
        <v>47</v>
      </c>
      <c r="G45" s="11" t="s">
        <v>48</v>
      </c>
    </row>
    <row r="46" spans="1:22">
      <c r="A46" s="72"/>
      <c r="B46" s="16"/>
      <c r="C46" s="16"/>
      <c r="D46" s="16"/>
      <c r="E46" s="16"/>
      <c r="F46" s="16"/>
      <c r="G46" s="16"/>
      <c r="V46" s="66" t="str">
        <f>IF(OR(A46&lt;&gt;"",A47&lt;&gt;"",A48&lt;&gt;"",A49&lt;&gt;""), "DA","NE")</f>
        <v>NE</v>
      </c>
    </row>
    <row r="47" spans="1:22">
      <c r="A47" s="72"/>
      <c r="B47" s="16"/>
      <c r="C47" s="16"/>
      <c r="D47" s="16"/>
      <c r="E47" s="16"/>
      <c r="F47" s="16"/>
      <c r="G47" s="16"/>
    </row>
    <row r="48" spans="1:22">
      <c r="A48" s="72"/>
      <c r="B48" s="16"/>
      <c r="C48" s="16"/>
      <c r="D48" s="16"/>
      <c r="E48" s="16"/>
      <c r="F48" s="16"/>
      <c r="G48" s="16"/>
    </row>
    <row r="49" spans="1:15">
      <c r="A49" s="72"/>
      <c r="B49" s="16"/>
      <c r="C49" s="16"/>
      <c r="D49" s="16"/>
      <c r="E49" s="16"/>
      <c r="F49" s="16"/>
      <c r="G49" s="16"/>
    </row>
    <row r="50" spans="1:15" s="15" customFormat="1"/>
    <row r="51" spans="1:15">
      <c r="A51" s="171" t="s">
        <v>49</v>
      </c>
      <c r="B51" s="172"/>
      <c r="C51" s="172"/>
      <c r="D51" s="172"/>
      <c r="E51" s="172"/>
      <c r="F51" s="172"/>
      <c r="G51" s="172"/>
      <c r="H51" s="172"/>
    </row>
    <row r="52" spans="1:15">
      <c r="A52" s="173" t="s">
        <v>50</v>
      </c>
      <c r="B52" s="168" t="s">
        <v>240</v>
      </c>
      <c r="C52" s="168" t="s">
        <v>51</v>
      </c>
      <c r="D52" s="168" t="s">
        <v>52</v>
      </c>
      <c r="E52" s="168" t="s">
        <v>44</v>
      </c>
      <c r="F52" s="169"/>
      <c r="G52" s="169"/>
      <c r="H52" s="172"/>
    </row>
    <row r="53" spans="1:15" ht="22.5">
      <c r="A53" s="174"/>
      <c r="B53" s="169"/>
      <c r="C53" s="169"/>
      <c r="D53" s="169"/>
      <c r="E53" s="11" t="s">
        <v>26</v>
      </c>
      <c r="F53" s="11" t="s">
        <v>53</v>
      </c>
      <c r="G53" s="11" t="s">
        <v>54</v>
      </c>
      <c r="H53" s="11" t="s">
        <v>29</v>
      </c>
    </row>
    <row r="54" spans="1:15">
      <c r="A54" s="72"/>
      <c r="B54" s="16"/>
      <c r="C54" s="16"/>
      <c r="D54" s="16"/>
      <c r="E54" s="16"/>
      <c r="F54" s="16"/>
      <c r="G54" s="16"/>
      <c r="H54" s="16"/>
    </row>
    <row r="55" spans="1:15">
      <c r="A55" s="72"/>
      <c r="B55" s="16"/>
      <c r="C55" s="16"/>
      <c r="D55" s="16"/>
      <c r="E55" s="16"/>
      <c r="F55" s="16"/>
      <c r="G55" s="16"/>
      <c r="H55" s="16"/>
      <c r="K55" s="8"/>
      <c r="L55" s="8"/>
      <c r="M55" s="8"/>
      <c r="N55" s="8"/>
      <c r="O55" s="8"/>
    </row>
    <row r="56" spans="1:15">
      <c r="A56" s="72"/>
      <c r="B56" s="16"/>
      <c r="C56" s="16"/>
      <c r="D56" s="16"/>
      <c r="E56" s="16"/>
      <c r="F56" s="16"/>
      <c r="G56" s="16"/>
      <c r="H56" s="16"/>
      <c r="K56" s="8"/>
      <c r="L56" s="8"/>
      <c r="M56" s="8"/>
      <c r="N56" s="8"/>
      <c r="O56" s="8"/>
    </row>
    <row r="57" spans="1:15">
      <c r="A57" s="72"/>
      <c r="B57" s="16"/>
      <c r="C57" s="16"/>
      <c r="D57" s="16"/>
      <c r="E57" s="16"/>
      <c r="F57" s="16"/>
      <c r="G57" s="16"/>
      <c r="H57" s="16"/>
      <c r="K57" s="8"/>
      <c r="L57" s="8"/>
      <c r="M57" s="8"/>
      <c r="N57" s="8"/>
      <c r="O57" s="8"/>
    </row>
    <row r="58" spans="1:15" s="15" customFormat="1" ht="15" thickBot="1">
      <c r="K58" s="18"/>
      <c r="L58" s="18"/>
      <c r="M58" s="18"/>
      <c r="N58" s="18"/>
      <c r="O58" s="18"/>
    </row>
    <row r="59" spans="1:15">
      <c r="A59" s="183" t="s">
        <v>55</v>
      </c>
      <c r="B59" s="184"/>
      <c r="C59" s="184"/>
      <c r="D59" s="184"/>
      <c r="E59" s="184"/>
      <c r="F59" s="184"/>
      <c r="G59" s="184"/>
      <c r="H59" s="185"/>
    </row>
    <row r="60" spans="1:15">
      <c r="A60" s="178" t="s">
        <v>250</v>
      </c>
      <c r="B60" s="172"/>
      <c r="C60" s="172"/>
      <c r="D60" s="172"/>
      <c r="E60" s="172"/>
      <c r="F60" s="172"/>
      <c r="G60" s="172"/>
      <c r="H60" s="102" t="s">
        <v>56</v>
      </c>
      <c r="K60" s="8"/>
      <c r="L60" s="8"/>
      <c r="M60" s="8"/>
      <c r="N60" s="8"/>
      <c r="O60" s="8"/>
    </row>
    <row r="61" spans="1:15">
      <c r="A61" s="182" t="s">
        <v>226</v>
      </c>
      <c r="B61" s="172"/>
      <c r="C61" s="172"/>
      <c r="D61" s="172"/>
      <c r="E61" s="172"/>
      <c r="F61" s="172"/>
      <c r="G61" s="172"/>
      <c r="H61" s="103"/>
    </row>
    <row r="62" spans="1:15">
      <c r="A62" s="175" t="s">
        <v>57</v>
      </c>
      <c r="B62" s="172"/>
      <c r="C62" s="172"/>
      <c r="D62" s="172"/>
      <c r="E62" s="172"/>
      <c r="F62" s="172"/>
      <c r="G62" s="172"/>
      <c r="H62" s="103"/>
      <c r="K62" s="8"/>
      <c r="L62" s="8"/>
      <c r="M62" s="8"/>
    </row>
    <row r="63" spans="1:15" ht="15" thickBot="1">
      <c r="A63" s="176" t="s">
        <v>20</v>
      </c>
      <c r="B63" s="177"/>
      <c r="C63" s="177"/>
      <c r="D63" s="177"/>
      <c r="E63" s="177"/>
      <c r="F63" s="177"/>
      <c r="G63" s="177"/>
      <c r="H63" s="104"/>
    </row>
    <row r="64" spans="1:15">
      <c r="K64" s="8"/>
      <c r="L64" s="8"/>
    </row>
    <row r="65" spans="1:4">
      <c r="A65" s="171" t="s">
        <v>204</v>
      </c>
      <c r="B65" s="172"/>
      <c r="C65" s="172"/>
      <c r="D65" s="172"/>
    </row>
    <row r="66" spans="1:4">
      <c r="A66" s="3" t="s">
        <v>206</v>
      </c>
      <c r="B66" s="170"/>
      <c r="C66" s="170"/>
      <c r="D66" s="170"/>
    </row>
    <row r="67" spans="1:4">
      <c r="A67" s="9"/>
    </row>
  </sheetData>
  <sheetProtection selectLockedCells="1"/>
  <mergeCells count="31">
    <mergeCell ref="A3:N3"/>
    <mergeCell ref="A17:F17"/>
    <mergeCell ref="C44:C45"/>
    <mergeCell ref="A5:A7"/>
    <mergeCell ref="A61:G61"/>
    <mergeCell ref="A51:H51"/>
    <mergeCell ref="A59:H59"/>
    <mergeCell ref="A52:A53"/>
    <mergeCell ref="B52:B53"/>
    <mergeCell ref="A2:N2"/>
    <mergeCell ref="A4:N4"/>
    <mergeCell ref="C5:I5"/>
    <mergeCell ref="J5:M5"/>
    <mergeCell ref="N5:N6"/>
    <mergeCell ref="E52:H52"/>
    <mergeCell ref="A29:A30"/>
    <mergeCell ref="B18:B19"/>
    <mergeCell ref="B5:B6"/>
    <mergeCell ref="A18:A19"/>
    <mergeCell ref="A43:G43"/>
    <mergeCell ref="B44:B45"/>
    <mergeCell ref="C52:C53"/>
    <mergeCell ref="B66:D66"/>
    <mergeCell ref="A65:D65"/>
    <mergeCell ref="E44:G44"/>
    <mergeCell ref="A44:A45"/>
    <mergeCell ref="D52:D53"/>
    <mergeCell ref="A62:G62"/>
    <mergeCell ref="A63:G63"/>
    <mergeCell ref="D44:D45"/>
    <mergeCell ref="A60:G60"/>
  </mergeCells>
  <phoneticPr fontId="37" type="noConversion"/>
  <dataValidations count="4">
    <dataValidation type="list" allowBlank="1" showInputMessage="1" showErrorMessage="1" sqref="A46:A49">
      <formula1>STROJ</formula1>
    </dataValidation>
    <dataValidation type="list" allowBlank="1" showInputMessage="1" showErrorMessage="1" sqref="D54:F57 E46:E49 F20:F27">
      <formula1>"DA,NE"</formula1>
    </dataValidation>
    <dataValidation type="list" allowBlank="1" showInputMessage="1" showErrorMessage="1" sqref="A54:A57">
      <formula1>OBJEKT</formula1>
    </dataValidation>
    <dataValidation type="list" allowBlank="1" showInputMessage="1" showErrorMessage="1" sqref="B66">
      <formula1>PRODAJA</formula1>
    </dataValidation>
  </dataValidations>
  <pageMargins left="0.70866141732283472" right="0.70866141732283472" top="1.1417322834645669" bottom="0.74803149606299213" header="0.31496062992125984" footer="0.31496062992125984"/>
  <pageSetup paperSize="9" scale="69" orientation="landscape" r:id="rId1"/>
  <headerFooter>
    <oddHeader>&amp;L&amp;G&amp;C
OBRAZAC GOSPODARSKOG PROGRAMA ZA
 KORIŠTENJE POLJOPRIVREDNOG ZEMLJIŠTA U
 VLASNIŠTVU DRŽAVE&amp;R
Stranica &amp;P od &amp;N
&amp;A</oddHeader>
  </headerFooter>
  <rowBreaks count="2" manualBreakCount="2">
    <brk id="41" max="12" man="1"/>
    <brk id="74" max="12" man="1"/>
  </rowBreaks>
  <colBreaks count="1" manualBreakCount="1">
    <brk id="14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theme="4" tint="-0.499984740745262"/>
  </sheetPr>
  <dimension ref="A1:O76"/>
  <sheetViews>
    <sheetView topLeftCell="A61" zoomScaleNormal="115" zoomScaleSheetLayoutView="100" workbookViewId="0">
      <selection activeCell="K50" sqref="K50"/>
    </sheetView>
  </sheetViews>
  <sheetFormatPr defaultRowHeight="14.25"/>
  <cols>
    <col min="1" max="1" width="9" style="1"/>
    <col min="2" max="2" width="31.25" style="1" bestFit="1" customWidth="1"/>
    <col min="3" max="3" width="11" style="1" bestFit="1" customWidth="1"/>
    <col min="4" max="6" width="19.375" style="1" customWidth="1"/>
    <col min="7" max="7" width="19.875" style="1" bestFit="1" customWidth="1"/>
    <col min="8" max="8" width="9" style="1"/>
    <col min="9" max="9" width="9.5" style="1" bestFit="1" customWidth="1"/>
    <col min="10" max="11" width="9" style="1"/>
    <col min="12" max="12" width="0" style="1" hidden="1" customWidth="1"/>
    <col min="13" max="16384" width="9" style="1"/>
  </cols>
  <sheetData>
    <row r="1" spans="1:7" ht="18.75" thickBot="1">
      <c r="A1" s="208" t="s">
        <v>259</v>
      </c>
      <c r="B1" s="208"/>
      <c r="C1" s="208"/>
      <c r="D1" s="208"/>
      <c r="E1" s="208"/>
      <c r="F1" s="208"/>
      <c r="G1" s="208"/>
    </row>
    <row r="2" spans="1:7">
      <c r="A2" s="207" t="s">
        <v>90</v>
      </c>
      <c r="B2" s="184"/>
      <c r="C2" s="184"/>
      <c r="D2" s="184"/>
      <c r="E2" s="184"/>
      <c r="F2" s="184"/>
      <c r="G2" s="185"/>
    </row>
    <row r="3" spans="1:7">
      <c r="A3" s="175" t="s">
        <v>252</v>
      </c>
      <c r="B3" s="172"/>
      <c r="C3" s="172"/>
      <c r="D3" s="172"/>
      <c r="E3" s="172"/>
      <c r="F3" s="172"/>
      <c r="G3" s="209"/>
    </row>
    <row r="4" spans="1:7">
      <c r="A4" s="201" t="s">
        <v>84</v>
      </c>
      <c r="B4" s="205" t="s">
        <v>80</v>
      </c>
      <c r="C4" s="211"/>
      <c r="D4" s="211"/>
      <c r="E4" s="211"/>
      <c r="F4" s="149" t="s">
        <v>81</v>
      </c>
      <c r="G4" s="150" t="s">
        <v>219</v>
      </c>
    </row>
    <row r="5" spans="1:7">
      <c r="A5" s="201"/>
      <c r="B5" s="170"/>
      <c r="C5" s="203"/>
      <c r="D5" s="203"/>
      <c r="E5" s="203"/>
      <c r="F5" s="16"/>
      <c r="G5" s="103"/>
    </row>
    <row r="6" spans="1:7">
      <c r="A6" s="201"/>
      <c r="B6" s="170"/>
      <c r="C6" s="172"/>
      <c r="D6" s="172"/>
      <c r="E6" s="172"/>
      <c r="F6" s="16"/>
      <c r="G6" s="103"/>
    </row>
    <row r="7" spans="1:7">
      <c r="A7" s="201"/>
      <c r="B7" s="170"/>
      <c r="C7" s="172"/>
      <c r="D7" s="172"/>
      <c r="E7" s="172"/>
      <c r="F7" s="16"/>
      <c r="G7" s="103"/>
    </row>
    <row r="8" spans="1:7">
      <c r="A8" s="201"/>
      <c r="B8" s="170"/>
      <c r="C8" s="203"/>
      <c r="D8" s="203"/>
      <c r="E8" s="203"/>
      <c r="F8" s="16"/>
      <c r="G8" s="103"/>
    </row>
    <row r="9" spans="1:7">
      <c r="A9" s="201"/>
      <c r="B9" s="170"/>
      <c r="C9" s="203"/>
      <c r="D9" s="203"/>
      <c r="E9" s="203"/>
      <c r="F9" s="16"/>
      <c r="G9" s="103"/>
    </row>
    <row r="10" spans="1:7">
      <c r="A10" s="201" t="s">
        <v>85</v>
      </c>
      <c r="B10" s="205" t="s">
        <v>80</v>
      </c>
      <c r="C10" s="210"/>
      <c r="D10" s="210"/>
      <c r="E10" s="210"/>
      <c r="F10" s="149" t="s">
        <v>81</v>
      </c>
      <c r="G10" s="150" t="s">
        <v>219</v>
      </c>
    </row>
    <row r="11" spans="1:7">
      <c r="A11" s="201"/>
      <c r="B11" s="170"/>
      <c r="C11" s="203"/>
      <c r="D11" s="203"/>
      <c r="E11" s="203"/>
      <c r="F11" s="16"/>
      <c r="G11" s="103"/>
    </row>
    <row r="12" spans="1:7">
      <c r="A12" s="201"/>
      <c r="B12" s="170"/>
      <c r="C12" s="172"/>
      <c r="D12" s="172"/>
      <c r="E12" s="172"/>
      <c r="F12" s="16"/>
      <c r="G12" s="103"/>
    </row>
    <row r="13" spans="1:7">
      <c r="A13" s="201"/>
      <c r="B13" s="170"/>
      <c r="C13" s="172"/>
      <c r="D13" s="172"/>
      <c r="E13" s="172"/>
      <c r="F13" s="16"/>
      <c r="G13" s="103"/>
    </row>
    <row r="14" spans="1:7">
      <c r="A14" s="201"/>
      <c r="B14" s="170"/>
      <c r="C14" s="203"/>
      <c r="D14" s="203"/>
      <c r="E14" s="203"/>
      <c r="F14" s="16"/>
      <c r="G14" s="103"/>
    </row>
    <row r="15" spans="1:7">
      <c r="A15" s="201"/>
      <c r="B15" s="170"/>
      <c r="C15" s="203"/>
      <c r="D15" s="203"/>
      <c r="E15" s="203"/>
      <c r="F15" s="16"/>
      <c r="G15" s="103"/>
    </row>
    <row r="16" spans="1:7">
      <c r="A16" s="201" t="s">
        <v>86</v>
      </c>
      <c r="B16" s="149" t="s">
        <v>79</v>
      </c>
      <c r="C16" s="149" t="s">
        <v>81</v>
      </c>
      <c r="D16" s="149" t="s">
        <v>77</v>
      </c>
      <c r="E16" s="149" t="s">
        <v>76</v>
      </c>
      <c r="F16" s="149" t="s">
        <v>78</v>
      </c>
      <c r="G16" s="150" t="s">
        <v>219</v>
      </c>
    </row>
    <row r="17" spans="1:14">
      <c r="A17" s="201"/>
      <c r="B17" s="16"/>
      <c r="C17" s="16"/>
      <c r="D17" s="16"/>
      <c r="E17" s="16"/>
      <c r="F17" s="16"/>
      <c r="G17" s="103"/>
    </row>
    <row r="18" spans="1:14">
      <c r="A18" s="201"/>
      <c r="B18" s="16"/>
      <c r="C18" s="16"/>
      <c r="D18" s="16"/>
      <c r="E18" s="16"/>
      <c r="F18" s="16"/>
      <c r="G18" s="103"/>
    </row>
    <row r="19" spans="1:14">
      <c r="A19" s="201"/>
      <c r="B19" s="16"/>
      <c r="C19" s="16"/>
      <c r="D19" s="16"/>
      <c r="E19" s="16"/>
      <c r="F19" s="16"/>
      <c r="G19" s="103"/>
    </row>
    <row r="20" spans="1:14">
      <c r="A20" s="201"/>
      <c r="B20" s="16"/>
      <c r="C20" s="16"/>
      <c r="D20" s="16"/>
      <c r="E20" s="16"/>
      <c r="F20" s="16"/>
      <c r="G20" s="103"/>
    </row>
    <row r="21" spans="1:14">
      <c r="A21" s="201"/>
      <c r="B21" s="16"/>
      <c r="C21" s="16"/>
      <c r="D21" s="16"/>
      <c r="E21" s="16"/>
      <c r="F21" s="16"/>
      <c r="G21" s="103"/>
      <c r="N21" s="8"/>
    </row>
    <row r="22" spans="1:14">
      <c r="A22" s="201"/>
      <c r="B22" s="16"/>
      <c r="C22" s="16"/>
      <c r="D22" s="16"/>
      <c r="E22" s="16"/>
      <c r="F22" s="16"/>
      <c r="G22" s="103"/>
    </row>
    <row r="23" spans="1:14" ht="17.25" customHeight="1">
      <c r="A23" s="201" t="s">
        <v>87</v>
      </c>
      <c r="B23" s="205" t="s">
        <v>77</v>
      </c>
      <c r="C23" s="205"/>
      <c r="D23" s="205"/>
      <c r="E23" s="149" t="s">
        <v>81</v>
      </c>
      <c r="F23" s="149" t="s">
        <v>82</v>
      </c>
      <c r="G23" s="150" t="s">
        <v>219</v>
      </c>
    </row>
    <row r="24" spans="1:14" ht="17.25" customHeight="1">
      <c r="A24" s="201"/>
      <c r="B24" s="170"/>
      <c r="C24" s="203"/>
      <c r="D24" s="203"/>
      <c r="E24" s="16"/>
      <c r="F24" s="16"/>
      <c r="G24" s="103"/>
    </row>
    <row r="25" spans="1:14" ht="17.25" customHeight="1">
      <c r="A25" s="201"/>
      <c r="B25" s="170"/>
      <c r="C25" s="172"/>
      <c r="D25" s="172"/>
      <c r="E25" s="16"/>
      <c r="F25" s="16"/>
      <c r="G25" s="103"/>
    </row>
    <row r="26" spans="1:14" ht="17.25" customHeight="1">
      <c r="A26" s="201"/>
      <c r="B26" s="170"/>
      <c r="C26" s="203"/>
      <c r="D26" s="203"/>
      <c r="E26" s="16"/>
      <c r="F26" s="16"/>
      <c r="G26" s="103"/>
    </row>
    <row r="27" spans="1:14" ht="17.25" customHeight="1">
      <c r="A27" s="201"/>
      <c r="B27" s="170"/>
      <c r="C27" s="203"/>
      <c r="D27" s="203"/>
      <c r="E27" s="16"/>
      <c r="F27" s="16"/>
      <c r="G27" s="103"/>
      <c r="N27" s="8"/>
    </row>
    <row r="28" spans="1:14">
      <c r="A28" s="201" t="s">
        <v>88</v>
      </c>
      <c r="B28" s="205" t="s">
        <v>77</v>
      </c>
      <c r="C28" s="205"/>
      <c r="D28" s="205"/>
      <c r="E28" s="149" t="s">
        <v>81</v>
      </c>
      <c r="F28" s="149" t="s">
        <v>76</v>
      </c>
      <c r="G28" s="150" t="s">
        <v>219</v>
      </c>
      <c r="N28" s="8"/>
    </row>
    <row r="29" spans="1:14">
      <c r="A29" s="201"/>
      <c r="B29" s="170"/>
      <c r="C29" s="203"/>
      <c r="D29" s="203"/>
      <c r="E29" s="16"/>
      <c r="F29" s="16"/>
      <c r="G29" s="103"/>
      <c r="N29" s="8"/>
    </row>
    <row r="30" spans="1:14">
      <c r="A30" s="201"/>
      <c r="B30" s="170"/>
      <c r="C30" s="172"/>
      <c r="D30" s="172"/>
      <c r="E30" s="16"/>
      <c r="F30" s="16"/>
      <c r="G30" s="103"/>
      <c r="N30" s="8"/>
    </row>
    <row r="31" spans="1:14">
      <c r="A31" s="201"/>
      <c r="B31" s="170"/>
      <c r="C31" s="203"/>
      <c r="D31" s="203"/>
      <c r="E31" s="16"/>
      <c r="F31" s="16"/>
      <c r="G31" s="103"/>
      <c r="N31" s="8"/>
    </row>
    <row r="32" spans="1:14">
      <c r="A32" s="201"/>
      <c r="B32" s="170"/>
      <c r="C32" s="203"/>
      <c r="D32" s="203"/>
      <c r="E32" s="16"/>
      <c r="F32" s="16"/>
      <c r="G32" s="103"/>
      <c r="N32" s="8"/>
    </row>
    <row r="33" spans="1:9">
      <c r="A33" s="201" t="s">
        <v>89</v>
      </c>
      <c r="B33" s="205" t="s">
        <v>80</v>
      </c>
      <c r="C33" s="205"/>
      <c r="D33" s="205"/>
      <c r="E33" s="149" t="s">
        <v>81</v>
      </c>
      <c r="F33" s="149" t="s">
        <v>83</v>
      </c>
      <c r="G33" s="150" t="s">
        <v>219</v>
      </c>
    </row>
    <row r="34" spans="1:9">
      <c r="A34" s="201"/>
      <c r="B34" s="170"/>
      <c r="C34" s="203"/>
      <c r="D34" s="203"/>
      <c r="E34" s="16"/>
      <c r="F34" s="16"/>
      <c r="G34" s="103"/>
    </row>
    <row r="35" spans="1:9">
      <c r="A35" s="201"/>
      <c r="B35" s="170"/>
      <c r="C35" s="172"/>
      <c r="D35" s="172"/>
      <c r="E35" s="16"/>
      <c r="F35" s="16"/>
      <c r="G35" s="103"/>
    </row>
    <row r="36" spans="1:9">
      <c r="A36" s="201"/>
      <c r="B36" s="170"/>
      <c r="C36" s="172"/>
      <c r="D36" s="172"/>
      <c r="E36" s="16"/>
      <c r="F36" s="16"/>
      <c r="G36" s="103"/>
    </row>
    <row r="37" spans="1:9">
      <c r="A37" s="201"/>
      <c r="B37" s="170"/>
      <c r="C37" s="203"/>
      <c r="D37" s="203"/>
      <c r="E37" s="16"/>
      <c r="F37" s="16"/>
      <c r="G37" s="103"/>
    </row>
    <row r="38" spans="1:9" ht="15" thickBot="1">
      <c r="A38" s="202"/>
      <c r="B38" s="196"/>
      <c r="C38" s="204"/>
      <c r="D38" s="204"/>
      <c r="E38" s="148"/>
      <c r="F38" s="148"/>
      <c r="G38" s="104"/>
    </row>
    <row r="39" spans="1:9" ht="15" thickBot="1">
      <c r="A39" s="146"/>
      <c r="B39" s="17"/>
      <c r="C39" s="17"/>
      <c r="D39" s="17"/>
      <c r="E39" s="15"/>
      <c r="F39" s="15"/>
      <c r="G39" s="147"/>
    </row>
    <row r="40" spans="1:9">
      <c r="A40" s="207" t="s">
        <v>251</v>
      </c>
      <c r="B40" s="184"/>
      <c r="C40" s="184"/>
      <c r="D40" s="184"/>
      <c r="E40" s="184"/>
      <c r="F40" s="184"/>
      <c r="G40" s="185"/>
    </row>
    <row r="41" spans="1:9" ht="24">
      <c r="A41" s="197" t="s">
        <v>122</v>
      </c>
      <c r="B41" s="151" t="s">
        <v>79</v>
      </c>
      <c r="C41" s="199" t="s">
        <v>123</v>
      </c>
      <c r="D41" s="200"/>
      <c r="E41" s="200"/>
      <c r="F41" s="151" t="s">
        <v>124</v>
      </c>
      <c r="G41" s="152" t="s">
        <v>298</v>
      </c>
    </row>
    <row r="42" spans="1:9">
      <c r="A42" s="197"/>
      <c r="B42" s="3" t="s">
        <v>11</v>
      </c>
      <c r="C42" s="170"/>
      <c r="D42" s="172"/>
      <c r="E42" s="172"/>
      <c r="F42" s="124"/>
      <c r="G42" s="142"/>
      <c r="I42" s="66">
        <f>F42</f>
        <v>0</v>
      </c>
    </row>
    <row r="43" spans="1:9">
      <c r="A43" s="197"/>
      <c r="B43" s="3" t="s">
        <v>290</v>
      </c>
      <c r="C43" s="170"/>
      <c r="D43" s="172"/>
      <c r="E43" s="172"/>
      <c r="F43" s="124"/>
      <c r="G43" s="142"/>
      <c r="I43" s="66"/>
    </row>
    <row r="44" spans="1:9">
      <c r="A44" s="197"/>
      <c r="B44" s="3" t="s">
        <v>289</v>
      </c>
      <c r="C44" s="170"/>
      <c r="D44" s="172"/>
      <c r="E44" s="172"/>
      <c r="F44" s="124"/>
      <c r="G44" s="142"/>
      <c r="I44" s="66"/>
    </row>
    <row r="45" spans="1:9">
      <c r="A45" s="197"/>
      <c r="B45" s="3" t="s">
        <v>12</v>
      </c>
      <c r="C45" s="170"/>
      <c r="D45" s="172"/>
      <c r="E45" s="172"/>
      <c r="F45" s="124"/>
      <c r="G45" s="142"/>
      <c r="I45" s="66"/>
    </row>
    <row r="46" spans="1:9">
      <c r="A46" s="197"/>
      <c r="B46" s="3" t="s">
        <v>13</v>
      </c>
      <c r="C46" s="170"/>
      <c r="D46" s="172"/>
      <c r="E46" s="172"/>
      <c r="F46" s="124"/>
      <c r="G46" s="142"/>
      <c r="I46" s="66"/>
    </row>
    <row r="47" spans="1:9">
      <c r="A47" s="197"/>
      <c r="B47" s="3" t="s">
        <v>14</v>
      </c>
      <c r="C47" s="170"/>
      <c r="D47" s="172"/>
      <c r="E47" s="172"/>
      <c r="F47" s="124"/>
      <c r="G47" s="142"/>
      <c r="I47" s="66"/>
    </row>
    <row r="48" spans="1:9">
      <c r="A48" s="197"/>
      <c r="B48" s="3" t="s">
        <v>15</v>
      </c>
      <c r="C48" s="170"/>
      <c r="D48" s="172"/>
      <c r="E48" s="172"/>
      <c r="F48" s="124"/>
      <c r="G48" s="142"/>
      <c r="I48" s="66"/>
    </row>
    <row r="49" spans="1:15">
      <c r="A49" s="197"/>
      <c r="B49" s="3" t="s">
        <v>16</v>
      </c>
      <c r="C49" s="206"/>
      <c r="D49" s="172"/>
      <c r="E49" s="172"/>
      <c r="F49" s="124"/>
      <c r="G49" s="142"/>
      <c r="I49" s="66"/>
    </row>
    <row r="50" spans="1:15">
      <c r="A50" s="197"/>
      <c r="B50" s="3" t="s">
        <v>17</v>
      </c>
      <c r="C50" s="170"/>
      <c r="D50" s="172"/>
      <c r="E50" s="172"/>
      <c r="F50" s="124"/>
      <c r="G50" s="142"/>
      <c r="I50" s="66"/>
    </row>
    <row r="51" spans="1:15">
      <c r="A51" s="197"/>
      <c r="B51" s="3" t="s">
        <v>18</v>
      </c>
      <c r="C51" s="170"/>
      <c r="D51" s="172"/>
      <c r="E51" s="172"/>
      <c r="F51" s="124"/>
      <c r="G51" s="142"/>
      <c r="I51" s="66"/>
    </row>
    <row r="52" spans="1:15">
      <c r="A52" s="197"/>
      <c r="B52" s="3" t="s">
        <v>19</v>
      </c>
      <c r="C52" s="170"/>
      <c r="D52" s="172"/>
      <c r="E52" s="172"/>
      <c r="F52" s="124"/>
      <c r="G52" s="142"/>
      <c r="I52" s="66"/>
    </row>
    <row r="53" spans="1:15" ht="15" thickBot="1">
      <c r="A53" s="198"/>
      <c r="B53" s="143" t="s">
        <v>7</v>
      </c>
      <c r="C53" s="196"/>
      <c r="D53" s="177"/>
      <c r="E53" s="177"/>
      <c r="F53" s="144"/>
      <c r="G53" s="145"/>
      <c r="I53" s="106"/>
    </row>
    <row r="54" spans="1:15">
      <c r="A54" s="20"/>
      <c r="B54" s="17"/>
      <c r="C54" s="17"/>
      <c r="D54" s="17"/>
      <c r="E54" s="15"/>
      <c r="F54" s="15"/>
      <c r="I54" s="106"/>
    </row>
    <row r="55" spans="1:15">
      <c r="A55" s="20"/>
      <c r="B55" s="17"/>
      <c r="C55" s="17"/>
      <c r="D55" s="17"/>
      <c r="E55" s="15"/>
      <c r="F55" s="15"/>
    </row>
    <row r="56" spans="1:15" ht="15" thickBot="1">
      <c r="B56" s="17"/>
      <c r="C56" s="17"/>
      <c r="D56" s="17"/>
      <c r="E56" s="15"/>
      <c r="F56" s="15"/>
    </row>
    <row r="57" spans="1:15">
      <c r="A57" s="207" t="s">
        <v>75</v>
      </c>
      <c r="B57" s="184"/>
      <c r="C57" s="184"/>
      <c r="D57" s="184"/>
      <c r="E57" s="185"/>
      <c r="N57" s="8"/>
    </row>
    <row r="58" spans="1:15">
      <c r="A58" s="175" t="s">
        <v>73</v>
      </c>
      <c r="B58" s="172"/>
      <c r="C58" s="172"/>
      <c r="D58" s="172"/>
      <c r="E58" s="209"/>
    </row>
    <row r="59" spans="1:15">
      <c r="A59" s="214" t="s">
        <v>71</v>
      </c>
      <c r="B59" s="172"/>
      <c r="C59" s="215" t="s">
        <v>70</v>
      </c>
      <c r="D59" s="172"/>
      <c r="E59" s="138" t="s">
        <v>67</v>
      </c>
      <c r="N59" s="8"/>
      <c r="O59" s="8"/>
    </row>
    <row r="60" spans="1:15">
      <c r="A60" s="212"/>
      <c r="B60" s="213"/>
      <c r="C60" s="216"/>
      <c r="D60" s="213"/>
      <c r="E60" s="139"/>
      <c r="L60" s="82" t="str">
        <f>IF(OR(B60&lt;&gt;"",B61&lt;&gt;"",B62&lt;&gt;"",B63&lt;&gt;""),"NE","DA")</f>
        <v>DA</v>
      </c>
      <c r="N60" s="8"/>
      <c r="O60" s="8"/>
    </row>
    <row r="61" spans="1:15">
      <c r="A61" s="212"/>
      <c r="B61" s="213"/>
      <c r="C61" s="216"/>
      <c r="D61" s="213"/>
      <c r="E61" s="139"/>
      <c r="L61" s="1" t="str">
        <f>IF(OR(E60="kredit",E61="Kredit",E62="Kredit",E63="Kredit"),"Kredit","vlastita")</f>
        <v>vlastita</v>
      </c>
      <c r="N61" s="19"/>
    </row>
    <row r="62" spans="1:15">
      <c r="A62" s="212"/>
      <c r="B62" s="213"/>
      <c r="C62" s="216"/>
      <c r="D62" s="213"/>
      <c r="E62" s="139"/>
      <c r="L62" s="1" t="str">
        <f>IF(AND(L60="NE",L61="Kredit"),3,IF(AND(L60="NE",L61="Vlastita"),2,"0"))</f>
        <v>0</v>
      </c>
      <c r="N62" s="19"/>
    </row>
    <row r="63" spans="1:15">
      <c r="A63" s="212"/>
      <c r="B63" s="213"/>
      <c r="C63" s="216"/>
      <c r="D63" s="213"/>
      <c r="E63" s="139"/>
      <c r="N63" s="19"/>
    </row>
    <row r="64" spans="1:15">
      <c r="A64" s="217" t="s">
        <v>244</v>
      </c>
      <c r="B64" s="172"/>
      <c r="C64" s="172"/>
      <c r="D64" s="172"/>
      <c r="E64" s="209"/>
    </row>
    <row r="65" spans="1:14">
      <c r="A65" s="214" t="s">
        <v>69</v>
      </c>
      <c r="B65" s="172"/>
      <c r="C65" s="215" t="s">
        <v>68</v>
      </c>
      <c r="D65" s="172"/>
      <c r="E65" s="138" t="s">
        <v>67</v>
      </c>
      <c r="N65" s="8"/>
    </row>
    <row r="66" spans="1:14">
      <c r="A66" s="212"/>
      <c r="B66" s="213"/>
      <c r="C66" s="216"/>
      <c r="D66" s="213"/>
      <c r="E66" s="139"/>
      <c r="N66" s="8"/>
    </row>
    <row r="67" spans="1:14">
      <c r="A67" s="212"/>
      <c r="B67" s="213"/>
      <c r="C67" s="216"/>
      <c r="D67" s="213"/>
      <c r="E67" s="139"/>
    </row>
    <row r="68" spans="1:14">
      <c r="A68" s="212"/>
      <c r="B68" s="213"/>
      <c r="C68" s="216"/>
      <c r="D68" s="213"/>
      <c r="E68" s="139"/>
      <c r="N68" s="8"/>
    </row>
    <row r="69" spans="1:14">
      <c r="A69" s="217" t="s">
        <v>66</v>
      </c>
      <c r="B69" s="172"/>
      <c r="C69" s="172"/>
      <c r="D69" s="172"/>
      <c r="E69" s="209"/>
      <c r="N69" s="8"/>
    </row>
    <row r="70" spans="1:14">
      <c r="A70" s="214" t="s">
        <v>64</v>
      </c>
      <c r="B70" s="172"/>
      <c r="C70" s="172"/>
      <c r="D70" s="172"/>
      <c r="E70" s="138" t="s">
        <v>65</v>
      </c>
    </row>
    <row r="71" spans="1:14">
      <c r="A71" s="212"/>
      <c r="B71" s="213"/>
      <c r="C71" s="213"/>
      <c r="D71" s="213"/>
      <c r="E71" s="139"/>
    </row>
    <row r="72" spans="1:14">
      <c r="A72" s="212"/>
      <c r="B72" s="213"/>
      <c r="C72" s="213"/>
      <c r="D72" s="213"/>
      <c r="E72" s="139"/>
    </row>
    <row r="73" spans="1:14">
      <c r="A73" s="212"/>
      <c r="B73" s="213"/>
      <c r="C73" s="213"/>
      <c r="D73" s="213"/>
      <c r="E73" s="139"/>
    </row>
    <row r="74" spans="1:14" ht="15" thickBot="1">
      <c r="A74" s="218"/>
      <c r="B74" s="219"/>
      <c r="C74" s="219"/>
      <c r="D74" s="219"/>
      <c r="E74" s="140"/>
    </row>
    <row r="75" spans="1:14" ht="15" thickBot="1"/>
    <row r="76" spans="1:14" ht="15" thickBot="1">
      <c r="A76" s="220" t="s">
        <v>211</v>
      </c>
      <c r="B76" s="221"/>
      <c r="C76" s="221"/>
      <c r="D76" s="221"/>
      <c r="E76" s="141"/>
    </row>
  </sheetData>
  <sheetProtection selectLockedCells="1"/>
  <mergeCells count="80">
    <mergeCell ref="A71:D71"/>
    <mergeCell ref="A72:D72"/>
    <mergeCell ref="A73:D73"/>
    <mergeCell ref="A74:D74"/>
    <mergeCell ref="A76:D76"/>
    <mergeCell ref="C65:D65"/>
    <mergeCell ref="C66:D66"/>
    <mergeCell ref="C67:D67"/>
    <mergeCell ref="C68:D68"/>
    <mergeCell ref="A69:E69"/>
    <mergeCell ref="A70:D70"/>
    <mergeCell ref="C61:D61"/>
    <mergeCell ref="C62:D62"/>
    <mergeCell ref="C63:D63"/>
    <mergeCell ref="A57:E57"/>
    <mergeCell ref="A58:E58"/>
    <mergeCell ref="A64:E64"/>
    <mergeCell ref="A63:B63"/>
    <mergeCell ref="A65:B65"/>
    <mergeCell ref="A66:B66"/>
    <mergeCell ref="A67:B67"/>
    <mergeCell ref="A68:B68"/>
    <mergeCell ref="B24:D24"/>
    <mergeCell ref="A59:B59"/>
    <mergeCell ref="A60:B60"/>
    <mergeCell ref="A61:B61"/>
    <mergeCell ref="A62:B62"/>
    <mergeCell ref="C59:D59"/>
    <mergeCell ref="C60:D60"/>
    <mergeCell ref="C51:E51"/>
    <mergeCell ref="B14:E14"/>
    <mergeCell ref="A2:G2"/>
    <mergeCell ref="A23:A27"/>
    <mergeCell ref="B4:E4"/>
    <mergeCell ref="B5:E5"/>
    <mergeCell ref="B8:E8"/>
    <mergeCell ref="B9:E9"/>
    <mergeCell ref="B12:E12"/>
    <mergeCell ref="B13:E13"/>
    <mergeCell ref="B23:D23"/>
    <mergeCell ref="A1:G1"/>
    <mergeCell ref="A3:G3"/>
    <mergeCell ref="A4:A9"/>
    <mergeCell ref="A10:A15"/>
    <mergeCell ref="A16:A22"/>
    <mergeCell ref="B10:E10"/>
    <mergeCell ref="B11:E11"/>
    <mergeCell ref="B15:E15"/>
    <mergeCell ref="B6:E6"/>
    <mergeCell ref="B7:E7"/>
    <mergeCell ref="B31:D31"/>
    <mergeCell ref="B25:D25"/>
    <mergeCell ref="B29:D29"/>
    <mergeCell ref="B28:D28"/>
    <mergeCell ref="C49:E49"/>
    <mergeCell ref="C50:E50"/>
    <mergeCell ref="C48:E48"/>
    <mergeCell ref="B26:D26"/>
    <mergeCell ref="B27:D27"/>
    <mergeCell ref="A40:G40"/>
    <mergeCell ref="A28:A32"/>
    <mergeCell ref="A33:A38"/>
    <mergeCell ref="B37:D37"/>
    <mergeCell ref="B34:D34"/>
    <mergeCell ref="B38:D38"/>
    <mergeCell ref="B35:D35"/>
    <mergeCell ref="B36:D36"/>
    <mergeCell ref="B32:D32"/>
    <mergeCell ref="B33:D33"/>
    <mergeCell ref="B30:D30"/>
    <mergeCell ref="C52:E52"/>
    <mergeCell ref="C53:E53"/>
    <mergeCell ref="A41:A53"/>
    <mergeCell ref="C41:E41"/>
    <mergeCell ref="C42:E42"/>
    <mergeCell ref="C43:E43"/>
    <mergeCell ref="C44:E44"/>
    <mergeCell ref="C45:E45"/>
    <mergeCell ref="C46:E46"/>
    <mergeCell ref="C47:E47"/>
  </mergeCells>
  <phoneticPr fontId="37" type="noConversion"/>
  <dataValidations count="2">
    <dataValidation type="list" allowBlank="1" showInputMessage="1" showErrorMessage="1" sqref="G5:G9 G11:G15 G17:G22 G24:G27 G29:G32 G34:G38">
      <formula1>"EKOLOŠKI,KONVENCIONALNI"</formula1>
    </dataValidation>
    <dataValidation type="list" allowBlank="1" showInputMessage="1" showErrorMessage="1" sqref="E60:E63 E66:E68">
      <formula1>FINANC</formula1>
    </dataValidation>
  </dataValidations>
  <pageMargins left="0.70866141732283472" right="0.70866141732283472" top="1.1417322834645669" bottom="0.74803149606299213" header="0.31496062992125984" footer="0.31496062992125984"/>
  <pageSetup paperSize="9" scale="60" orientation="portrait" r:id="rId1"/>
  <headerFooter>
    <oddHeader>&amp;L&amp;G&amp;C
OBRAZAC GOSPODARSKOG PROGRAMA ZA
 KORIŠTENJE POLJOPRIVREDNOG ZEMLJIŠTA U
 VLASNIŠTVU DRŽAVE&amp;R
Stranica &amp;P od &amp;N
&amp;A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theme="6" tint="-0.499984740745262"/>
  </sheetPr>
  <dimension ref="A1:G36"/>
  <sheetViews>
    <sheetView showGridLines="0" showRowColHeaders="0" view="pageBreakPreview" zoomScale="70" zoomScaleSheetLayoutView="70" workbookViewId="0">
      <selection activeCell="F14" sqref="F14"/>
    </sheetView>
  </sheetViews>
  <sheetFormatPr defaultRowHeight="14.25"/>
  <cols>
    <col min="1" max="1" width="38.875" style="1" customWidth="1"/>
    <col min="2" max="2" width="21.625" style="1" customWidth="1"/>
    <col min="3" max="7" width="22.75" style="1" customWidth="1"/>
    <col min="8" max="16384" width="9" style="1"/>
  </cols>
  <sheetData>
    <row r="1" spans="1:7" ht="19.5">
      <c r="F1" s="121" t="s">
        <v>257</v>
      </c>
      <c r="G1" s="122" t="s">
        <v>254</v>
      </c>
    </row>
    <row r="2" spans="1:7" ht="15" thickBot="1"/>
    <row r="3" spans="1:7">
      <c r="A3" s="225" t="s">
        <v>91</v>
      </c>
      <c r="B3" s="184"/>
      <c r="C3" s="184"/>
      <c r="D3" s="185"/>
    </row>
    <row r="4" spans="1:7">
      <c r="A4" s="226" t="s">
        <v>212</v>
      </c>
      <c r="B4" s="227"/>
      <c r="C4" s="172"/>
      <c r="D4" s="209"/>
    </row>
    <row r="5" spans="1:7">
      <c r="A5" s="226" t="s">
        <v>92</v>
      </c>
      <c r="B5" s="227"/>
      <c r="C5" s="172"/>
      <c r="D5" s="209"/>
    </row>
    <row r="6" spans="1:7">
      <c r="A6" s="153" t="s">
        <v>94</v>
      </c>
      <c r="B6" s="228"/>
      <c r="C6" s="172"/>
      <c r="D6" s="209"/>
    </row>
    <row r="7" spans="1:7">
      <c r="A7" s="153" t="s">
        <v>95</v>
      </c>
      <c r="B7" s="228"/>
      <c r="C7" s="172"/>
      <c r="D7" s="209"/>
    </row>
    <row r="8" spans="1:7">
      <c r="A8" s="153" t="s">
        <v>96</v>
      </c>
      <c r="B8" s="228"/>
      <c r="C8" s="172"/>
      <c r="D8" s="209"/>
    </row>
    <row r="9" spans="1:7">
      <c r="A9" s="153" t="s">
        <v>93</v>
      </c>
      <c r="B9" s="229">
        <f>SUM(B6:B8)</f>
        <v>0</v>
      </c>
      <c r="C9" s="172"/>
      <c r="D9" s="209"/>
    </row>
    <row r="10" spans="1:7">
      <c r="A10" s="153" t="s">
        <v>98</v>
      </c>
      <c r="B10" s="228"/>
      <c r="C10" s="172"/>
      <c r="D10" s="209"/>
    </row>
    <row r="11" spans="1:7">
      <c r="A11" s="153" t="s">
        <v>99</v>
      </c>
      <c r="B11" s="228"/>
      <c r="C11" s="172"/>
      <c r="D11" s="209"/>
    </row>
    <row r="12" spans="1:7">
      <c r="A12" s="153" t="s">
        <v>100</v>
      </c>
      <c r="B12" s="228"/>
      <c r="C12" s="172"/>
      <c r="D12" s="209"/>
    </row>
    <row r="13" spans="1:7">
      <c r="A13" s="153" t="s">
        <v>101</v>
      </c>
      <c r="B13" s="228"/>
      <c r="C13" s="172"/>
      <c r="D13" s="209"/>
    </row>
    <row r="14" spans="1:7">
      <c r="A14" s="153" t="s">
        <v>102</v>
      </c>
      <c r="B14" s="228"/>
      <c r="C14" s="172"/>
      <c r="D14" s="209"/>
    </row>
    <row r="15" spans="1:7">
      <c r="A15" s="153" t="s">
        <v>103</v>
      </c>
      <c r="B15" s="228"/>
      <c r="C15" s="172"/>
      <c r="D15" s="209"/>
    </row>
    <row r="16" spans="1:7">
      <c r="A16" s="153" t="s">
        <v>97</v>
      </c>
      <c r="B16" s="229">
        <f>SUM(B10:B15)</f>
        <v>0</v>
      </c>
      <c r="C16" s="172"/>
      <c r="D16" s="209"/>
    </row>
    <row r="17" spans="1:7">
      <c r="A17" s="153" t="s">
        <v>104</v>
      </c>
      <c r="B17" s="229">
        <f>B9-B16</f>
        <v>0</v>
      </c>
      <c r="C17" s="172"/>
      <c r="D17" s="209"/>
    </row>
    <row r="18" spans="1:7">
      <c r="A18" s="153" t="s">
        <v>105</v>
      </c>
      <c r="B18" s="228"/>
      <c r="C18" s="172"/>
      <c r="D18" s="209"/>
    </row>
    <row r="19" spans="1:7" ht="15" thickBot="1">
      <c r="A19" s="154" t="s">
        <v>106</v>
      </c>
      <c r="B19" s="230">
        <f>B17-B18</f>
        <v>0</v>
      </c>
      <c r="C19" s="177"/>
      <c r="D19" s="231"/>
    </row>
    <row r="20" spans="1:7" ht="15" thickBot="1"/>
    <row r="21" spans="1:7">
      <c r="A21" s="222" t="s">
        <v>107</v>
      </c>
      <c r="B21" s="223"/>
      <c r="C21" s="223"/>
      <c r="D21" s="223"/>
      <c r="E21" s="223"/>
      <c r="F21" s="223"/>
      <c r="G21" s="224"/>
    </row>
    <row r="22" spans="1:7">
      <c r="A22" s="153" t="s">
        <v>108</v>
      </c>
      <c r="B22" s="69" t="s">
        <v>213</v>
      </c>
      <c r="C22" s="69" t="s">
        <v>214</v>
      </c>
      <c r="D22" s="69" t="s">
        <v>215</v>
      </c>
      <c r="E22" s="69" t="s">
        <v>216</v>
      </c>
      <c r="F22" s="69" t="s">
        <v>241</v>
      </c>
      <c r="G22" s="155" t="s">
        <v>242</v>
      </c>
    </row>
    <row r="23" spans="1:7">
      <c r="A23" s="153" t="s">
        <v>93</v>
      </c>
      <c r="B23" s="71"/>
      <c r="C23" s="71"/>
      <c r="D23" s="71"/>
      <c r="E23" s="71"/>
      <c r="F23" s="71"/>
      <c r="G23" s="156"/>
    </row>
    <row r="24" spans="1:7">
      <c r="A24" s="153" t="s">
        <v>110</v>
      </c>
      <c r="B24" s="71"/>
      <c r="C24" s="71"/>
      <c r="D24" s="71"/>
      <c r="E24" s="71"/>
      <c r="F24" s="71"/>
      <c r="G24" s="156"/>
    </row>
    <row r="25" spans="1:7">
      <c r="A25" s="153" t="s">
        <v>111</v>
      </c>
      <c r="B25" s="71"/>
      <c r="C25" s="71"/>
      <c r="D25" s="71"/>
      <c r="E25" s="71"/>
      <c r="F25" s="71"/>
      <c r="G25" s="156"/>
    </row>
    <row r="26" spans="1:7">
      <c r="A26" s="153" t="s">
        <v>112</v>
      </c>
      <c r="B26" s="71"/>
      <c r="C26" s="71"/>
      <c r="D26" s="71"/>
      <c r="E26" s="71"/>
      <c r="F26" s="71"/>
      <c r="G26" s="156"/>
    </row>
    <row r="27" spans="1:7">
      <c r="A27" s="153" t="s">
        <v>113</v>
      </c>
      <c r="B27" s="71"/>
      <c r="C27" s="71"/>
      <c r="D27" s="71"/>
      <c r="E27" s="71"/>
      <c r="F27" s="71"/>
      <c r="G27" s="156"/>
    </row>
    <row r="28" spans="1:7">
      <c r="A28" s="153" t="s">
        <v>109</v>
      </c>
      <c r="B28" s="70">
        <f t="shared" ref="B28:G28" si="0">SUM(B23:B27)</f>
        <v>0</v>
      </c>
      <c r="C28" s="70">
        <f t="shared" si="0"/>
        <v>0</v>
      </c>
      <c r="D28" s="70">
        <f t="shared" si="0"/>
        <v>0</v>
      </c>
      <c r="E28" s="70">
        <f t="shared" si="0"/>
        <v>0</v>
      </c>
      <c r="F28" s="70">
        <f t="shared" si="0"/>
        <v>0</v>
      </c>
      <c r="G28" s="157">
        <f t="shared" si="0"/>
        <v>0</v>
      </c>
    </row>
    <row r="29" spans="1:7">
      <c r="A29" s="153" t="s">
        <v>115</v>
      </c>
      <c r="B29" s="71"/>
      <c r="C29" s="71"/>
      <c r="D29" s="71"/>
      <c r="E29" s="71"/>
      <c r="F29" s="71"/>
      <c r="G29" s="156"/>
    </row>
    <row r="30" spans="1:7">
      <c r="A30" s="153" t="s">
        <v>116</v>
      </c>
      <c r="B30" s="71"/>
      <c r="C30" s="71"/>
      <c r="D30" s="71"/>
      <c r="E30" s="71"/>
      <c r="F30" s="71"/>
      <c r="G30" s="156"/>
    </row>
    <row r="31" spans="1:7">
      <c r="A31" s="153" t="s">
        <v>117</v>
      </c>
      <c r="B31" s="71"/>
      <c r="C31" s="71"/>
      <c r="D31" s="71"/>
      <c r="E31" s="71"/>
      <c r="F31" s="71"/>
      <c r="G31" s="156"/>
    </row>
    <row r="32" spans="1:7">
      <c r="A32" s="153" t="s">
        <v>118</v>
      </c>
      <c r="B32" s="71"/>
      <c r="C32" s="71"/>
      <c r="D32" s="71"/>
      <c r="E32" s="71"/>
      <c r="F32" s="71"/>
      <c r="G32" s="156"/>
    </row>
    <row r="33" spans="1:7">
      <c r="A33" s="153" t="s">
        <v>119</v>
      </c>
      <c r="B33" s="71"/>
      <c r="C33" s="71"/>
      <c r="D33" s="71"/>
      <c r="E33" s="71"/>
      <c r="F33" s="71"/>
      <c r="G33" s="156"/>
    </row>
    <row r="34" spans="1:7">
      <c r="A34" s="153" t="s">
        <v>120</v>
      </c>
      <c r="B34" s="71"/>
      <c r="C34" s="71"/>
      <c r="D34" s="71"/>
      <c r="E34" s="71"/>
      <c r="F34" s="71"/>
      <c r="G34" s="156"/>
    </row>
    <row r="35" spans="1:7">
      <c r="A35" s="153" t="s">
        <v>114</v>
      </c>
      <c r="B35" s="70">
        <f t="shared" ref="B35:G35" si="1">SUM(B29:B34)</f>
        <v>0</v>
      </c>
      <c r="C35" s="70">
        <f t="shared" si="1"/>
        <v>0</v>
      </c>
      <c r="D35" s="70">
        <f t="shared" si="1"/>
        <v>0</v>
      </c>
      <c r="E35" s="70">
        <f t="shared" si="1"/>
        <v>0</v>
      </c>
      <c r="F35" s="70">
        <f t="shared" si="1"/>
        <v>0</v>
      </c>
      <c r="G35" s="157">
        <f t="shared" si="1"/>
        <v>0</v>
      </c>
    </row>
    <row r="36" spans="1:7" ht="15" thickBot="1">
      <c r="A36" s="154" t="s">
        <v>121</v>
      </c>
      <c r="B36" s="158">
        <f t="shared" ref="B36:G36" si="2">B28-B35</f>
        <v>0</v>
      </c>
      <c r="C36" s="158">
        <f t="shared" si="2"/>
        <v>0</v>
      </c>
      <c r="D36" s="158">
        <f t="shared" si="2"/>
        <v>0</v>
      </c>
      <c r="E36" s="158">
        <f t="shared" si="2"/>
        <v>0</v>
      </c>
      <c r="F36" s="158">
        <f t="shared" si="2"/>
        <v>0</v>
      </c>
      <c r="G36" s="159">
        <f t="shared" si="2"/>
        <v>0</v>
      </c>
    </row>
  </sheetData>
  <sheetProtection selectLockedCells="1"/>
  <mergeCells count="18">
    <mergeCell ref="B18:D18"/>
    <mergeCell ref="B19:D19"/>
    <mergeCell ref="B10:D10"/>
    <mergeCell ref="B11:D11"/>
    <mergeCell ref="B12:D12"/>
    <mergeCell ref="B13:D13"/>
    <mergeCell ref="B14:D14"/>
    <mergeCell ref="B15:D15"/>
    <mergeCell ref="A21:G21"/>
    <mergeCell ref="A3:D3"/>
    <mergeCell ref="A4:D4"/>
    <mergeCell ref="A5:D5"/>
    <mergeCell ref="B6:D6"/>
    <mergeCell ref="B7:D7"/>
    <mergeCell ref="B8:D8"/>
    <mergeCell ref="B9:D9"/>
    <mergeCell ref="B16:D16"/>
    <mergeCell ref="B17:D17"/>
  </mergeCells>
  <phoneticPr fontId="37" type="noConversion"/>
  <pageMargins left="0.70866141732283472" right="0.70866141732283472" top="1.1417322834645669" bottom="0.74803149606299213" header="0.31496062992125984" footer="0.31496062992125984"/>
  <pageSetup paperSize="9" scale="70" orientation="landscape" r:id="rId1"/>
  <headerFooter>
    <oddHeader>&amp;L&amp;G&amp;C
OBRAZAC GOSPODARSKOG PROGRAMA ZA
 KORIŠTENJE POLJOPRIVREDNOG ZEMLJIŠTA U
 VLASNIŠTVU DRŽAVE
&amp;R
Stranica &amp;P od &amp;N
&amp;A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33"/>
  <sheetViews>
    <sheetView topLeftCell="A7" workbookViewId="0">
      <selection activeCell="C18" sqref="C18"/>
    </sheetView>
  </sheetViews>
  <sheetFormatPr defaultRowHeight="12.75"/>
  <cols>
    <col min="1" max="1" width="3.875" style="21" customWidth="1"/>
    <col min="2" max="2" width="29" style="21" customWidth="1"/>
    <col min="3" max="3" width="27.75" style="21" customWidth="1"/>
    <col min="4" max="4" width="20.375" style="21" customWidth="1"/>
    <col min="5" max="5" width="16.75" style="21" customWidth="1"/>
    <col min="6" max="6" width="10.5" style="21" customWidth="1"/>
    <col min="7" max="7" width="3.75" style="36" customWidth="1"/>
    <col min="8" max="8" width="3.75" style="37" customWidth="1"/>
    <col min="9" max="9" width="4.5" style="51" customWidth="1"/>
    <col min="10" max="16384" width="9" style="21"/>
  </cols>
  <sheetData>
    <row r="1" spans="1:9" ht="29.25" customHeight="1" thickBot="1">
      <c r="A1" s="232" t="s">
        <v>145</v>
      </c>
      <c r="B1" s="232"/>
      <c r="C1" s="232"/>
      <c r="D1" s="232"/>
      <c r="E1" s="232"/>
      <c r="F1" s="232"/>
      <c r="G1" s="233"/>
      <c r="H1" s="233"/>
      <c r="I1" s="233"/>
    </row>
    <row r="2" spans="1:9" s="25" customFormat="1">
      <c r="A2" s="22" t="s">
        <v>146</v>
      </c>
      <c r="B2" s="23" t="s">
        <v>147</v>
      </c>
      <c r="C2" s="234" t="s">
        <v>148</v>
      </c>
      <c r="D2" s="234"/>
      <c r="E2" s="234"/>
      <c r="F2" s="234"/>
      <c r="G2" s="24" t="s">
        <v>149</v>
      </c>
      <c r="H2" s="24" t="s">
        <v>150</v>
      </c>
      <c r="I2" s="22" t="s">
        <v>151</v>
      </c>
    </row>
    <row r="3" spans="1:9" s="32" customFormat="1" ht="25.5" customHeight="1">
      <c r="A3" s="26" t="s">
        <v>125</v>
      </c>
      <c r="B3" s="27" t="s">
        <v>152</v>
      </c>
      <c r="C3" s="28" t="s">
        <v>126</v>
      </c>
      <c r="D3" s="28" t="s">
        <v>127</v>
      </c>
      <c r="E3" s="28" t="s">
        <v>128</v>
      </c>
      <c r="F3" s="28" t="s">
        <v>129</v>
      </c>
      <c r="G3" s="29">
        <v>15</v>
      </c>
      <c r="H3" s="30">
        <v>15</v>
      </c>
      <c r="I3" s="31"/>
    </row>
    <row r="4" spans="1:9" s="38" customFormat="1" ht="14.25" customHeight="1">
      <c r="A4" s="33"/>
      <c r="B4" s="34"/>
      <c r="C4" s="35">
        <v>15</v>
      </c>
      <c r="D4" s="35">
        <v>10</v>
      </c>
      <c r="E4" s="35">
        <v>5</v>
      </c>
      <c r="F4" s="35">
        <v>1</v>
      </c>
      <c r="G4" s="36"/>
      <c r="H4" s="37"/>
    </row>
    <row r="5" spans="1:9" s="32" customFormat="1">
      <c r="A5" s="27" t="s">
        <v>130</v>
      </c>
      <c r="B5" s="27" t="s">
        <v>131</v>
      </c>
      <c r="C5" s="39" t="s">
        <v>132</v>
      </c>
      <c r="D5" s="39" t="s">
        <v>133</v>
      </c>
      <c r="E5" s="39" t="s">
        <v>134</v>
      </c>
      <c r="F5" s="39" t="s">
        <v>135</v>
      </c>
      <c r="G5" s="29">
        <v>8</v>
      </c>
      <c r="H5" s="30"/>
      <c r="I5" s="31"/>
    </row>
    <row r="6" spans="1:9" s="42" customFormat="1">
      <c r="A6" s="40"/>
      <c r="B6" s="41"/>
      <c r="C6" s="35">
        <v>8</v>
      </c>
      <c r="D6" s="35">
        <v>6</v>
      </c>
      <c r="E6" s="35">
        <v>4</v>
      </c>
      <c r="F6" s="35">
        <v>2</v>
      </c>
      <c r="G6" s="36"/>
      <c r="H6" s="37"/>
      <c r="I6" s="38"/>
    </row>
    <row r="7" spans="1:9" s="32" customFormat="1" ht="27.75" customHeight="1">
      <c r="A7" s="27" t="s">
        <v>74</v>
      </c>
      <c r="B7" s="27" t="s">
        <v>153</v>
      </c>
      <c r="C7" s="39" t="s">
        <v>154</v>
      </c>
      <c r="D7" s="39" t="s">
        <v>155</v>
      </c>
      <c r="E7" s="39" t="s">
        <v>156</v>
      </c>
      <c r="F7" s="39"/>
      <c r="G7" s="29">
        <v>8</v>
      </c>
      <c r="H7" s="30"/>
      <c r="I7" s="31"/>
    </row>
    <row r="8" spans="1:9" s="46" customFormat="1">
      <c r="A8" s="43"/>
      <c r="B8" s="44"/>
      <c r="C8" s="35">
        <v>8</v>
      </c>
      <c r="D8" s="35">
        <v>6</v>
      </c>
      <c r="E8" s="35">
        <v>4</v>
      </c>
      <c r="F8" s="45"/>
      <c r="G8" s="36"/>
      <c r="H8" s="37"/>
      <c r="I8" s="37">
        <v>8</v>
      </c>
    </row>
    <row r="9" spans="1:9" s="32" customFormat="1" ht="24.75" customHeight="1">
      <c r="A9" s="26" t="s">
        <v>157</v>
      </c>
      <c r="B9" s="27" t="s">
        <v>158</v>
      </c>
      <c r="C9" s="39" t="s">
        <v>159</v>
      </c>
      <c r="D9" s="39" t="s">
        <v>155</v>
      </c>
      <c r="E9" s="28" t="s">
        <v>156</v>
      </c>
      <c r="F9" s="28"/>
      <c r="G9" s="29">
        <v>8</v>
      </c>
      <c r="H9" s="30"/>
      <c r="I9" s="31"/>
    </row>
    <row r="10" spans="1:9">
      <c r="A10" s="47"/>
      <c r="B10" s="48"/>
      <c r="C10" s="49">
        <v>8</v>
      </c>
      <c r="D10" s="49">
        <v>6</v>
      </c>
      <c r="E10" s="49">
        <v>4</v>
      </c>
      <c r="F10" s="50"/>
    </row>
    <row r="11" spans="1:9" s="32" customFormat="1" ht="12.75" customHeight="1">
      <c r="A11" s="27" t="s">
        <v>160</v>
      </c>
      <c r="B11" s="27" t="s">
        <v>161</v>
      </c>
      <c r="C11" s="52" t="s">
        <v>162</v>
      </c>
      <c r="D11" s="52" t="s">
        <v>163</v>
      </c>
      <c r="E11" s="52" t="s">
        <v>164</v>
      </c>
      <c r="F11" s="52" t="s">
        <v>165</v>
      </c>
      <c r="G11" s="29"/>
      <c r="H11" s="30"/>
      <c r="I11" s="31"/>
    </row>
    <row r="12" spans="1:9" s="42" customFormat="1" ht="14.25" customHeight="1">
      <c r="A12" s="41"/>
      <c r="B12" s="41"/>
      <c r="C12" s="53">
        <v>7</v>
      </c>
      <c r="D12" s="53">
        <v>5</v>
      </c>
      <c r="E12" s="53">
        <v>3</v>
      </c>
      <c r="F12" s="53">
        <v>1</v>
      </c>
      <c r="G12" s="36">
        <v>7</v>
      </c>
      <c r="H12" s="37">
        <v>7</v>
      </c>
      <c r="I12" s="37">
        <v>7</v>
      </c>
    </row>
    <row r="13" spans="1:9" s="32" customFormat="1">
      <c r="A13" s="27" t="s">
        <v>166</v>
      </c>
      <c r="B13" s="27" t="s">
        <v>167</v>
      </c>
      <c r="C13" s="52" t="s">
        <v>162</v>
      </c>
      <c r="D13" s="52" t="s">
        <v>163</v>
      </c>
      <c r="E13" s="52" t="s">
        <v>164</v>
      </c>
      <c r="F13" s="52" t="s">
        <v>165</v>
      </c>
      <c r="G13" s="29"/>
      <c r="H13" s="30"/>
      <c r="I13" s="30"/>
    </row>
    <row r="14" spans="1:9" s="42" customFormat="1" ht="12.75" customHeight="1">
      <c r="A14" s="40"/>
      <c r="B14" s="41"/>
      <c r="C14" s="35">
        <v>4</v>
      </c>
      <c r="D14" s="35">
        <v>3</v>
      </c>
      <c r="E14" s="35">
        <v>2</v>
      </c>
      <c r="F14" s="35">
        <v>1</v>
      </c>
      <c r="G14" s="36">
        <v>4</v>
      </c>
      <c r="H14" s="37">
        <v>4</v>
      </c>
      <c r="I14" s="37">
        <v>4</v>
      </c>
    </row>
    <row r="15" spans="1:9" s="32" customFormat="1">
      <c r="A15" s="27" t="s">
        <v>168</v>
      </c>
      <c r="B15" s="27" t="s">
        <v>169</v>
      </c>
      <c r="C15" s="54" t="s">
        <v>136</v>
      </c>
      <c r="D15" s="54" t="s">
        <v>170</v>
      </c>
      <c r="E15" s="54" t="s">
        <v>171</v>
      </c>
      <c r="F15" s="54">
        <v>1</v>
      </c>
      <c r="G15" s="29"/>
      <c r="H15" s="30"/>
      <c r="I15" s="30"/>
    </row>
    <row r="16" spans="1:9" ht="12.75" customHeight="1">
      <c r="A16" s="47"/>
      <c r="B16" s="48"/>
      <c r="C16" s="55">
        <v>2</v>
      </c>
      <c r="D16" s="55">
        <v>1</v>
      </c>
      <c r="E16" s="55">
        <v>0.75</v>
      </c>
      <c r="F16" s="55">
        <v>0.5</v>
      </c>
      <c r="G16" s="36">
        <v>2</v>
      </c>
      <c r="H16" s="37">
        <v>2</v>
      </c>
      <c r="I16" s="37">
        <v>2</v>
      </c>
    </row>
    <row r="17" spans="1:9" s="32" customFormat="1" ht="36.75" customHeight="1">
      <c r="A17" s="27" t="s">
        <v>172</v>
      </c>
      <c r="B17" s="27" t="s">
        <v>173</v>
      </c>
      <c r="C17" s="39" t="s">
        <v>72</v>
      </c>
      <c r="D17" s="39" t="s">
        <v>210</v>
      </c>
      <c r="E17" s="39"/>
      <c r="F17" s="39"/>
      <c r="G17" s="29"/>
      <c r="H17" s="30"/>
      <c r="I17" s="30"/>
    </row>
    <row r="18" spans="1:9" s="38" customFormat="1" ht="18" customHeight="1">
      <c r="A18" s="34"/>
      <c r="B18" s="34"/>
      <c r="C18" s="53">
        <v>10</v>
      </c>
      <c r="D18" s="53">
        <v>8</v>
      </c>
      <c r="E18" s="53"/>
      <c r="F18" s="56"/>
      <c r="G18" s="36">
        <v>10</v>
      </c>
      <c r="H18" s="37">
        <v>10</v>
      </c>
      <c r="I18" s="37">
        <v>10</v>
      </c>
    </row>
    <row r="19" spans="1:9" s="32" customFormat="1" ht="21.75" customHeight="1">
      <c r="A19" s="27" t="s">
        <v>174</v>
      </c>
      <c r="B19" s="27" t="s">
        <v>175</v>
      </c>
      <c r="C19" s="39" t="s">
        <v>176</v>
      </c>
      <c r="D19" s="39" t="s">
        <v>177</v>
      </c>
      <c r="E19" s="39" t="s">
        <v>178</v>
      </c>
      <c r="F19" s="39" t="s">
        <v>179</v>
      </c>
      <c r="G19" s="29"/>
      <c r="H19" s="30"/>
      <c r="I19" s="30"/>
    </row>
    <row r="20" spans="1:9" s="38" customFormat="1">
      <c r="A20" s="33"/>
      <c r="B20" s="34"/>
      <c r="C20" s="35">
        <v>10</v>
      </c>
      <c r="D20" s="35">
        <v>8</v>
      </c>
      <c r="E20" s="35">
        <v>5</v>
      </c>
      <c r="F20" s="35">
        <v>2</v>
      </c>
      <c r="G20" s="36">
        <v>10</v>
      </c>
      <c r="H20" s="37">
        <v>10</v>
      </c>
      <c r="I20" s="37">
        <v>10</v>
      </c>
    </row>
    <row r="21" spans="1:9" s="32" customFormat="1" ht="21" customHeight="1">
      <c r="A21" s="27" t="s">
        <v>180</v>
      </c>
      <c r="B21" s="27" t="s">
        <v>181</v>
      </c>
      <c r="C21" s="39" t="s">
        <v>137</v>
      </c>
      <c r="D21" s="39" t="s">
        <v>138</v>
      </c>
      <c r="E21" s="39" t="s">
        <v>139</v>
      </c>
      <c r="F21" s="39" t="s">
        <v>140</v>
      </c>
      <c r="G21" s="29"/>
      <c r="H21" s="30"/>
      <c r="I21" s="30"/>
    </row>
    <row r="22" spans="1:9" s="38" customFormat="1" ht="12.75" customHeight="1">
      <c r="A22" s="33"/>
      <c r="B22" s="34"/>
      <c r="C22" s="35">
        <v>3</v>
      </c>
      <c r="D22" s="35">
        <v>2</v>
      </c>
      <c r="E22" s="53">
        <v>1</v>
      </c>
      <c r="F22" s="35">
        <v>1</v>
      </c>
      <c r="G22" s="36">
        <v>3</v>
      </c>
      <c r="H22" s="37">
        <v>3</v>
      </c>
      <c r="I22" s="37">
        <v>3</v>
      </c>
    </row>
    <row r="23" spans="1:9" s="32" customFormat="1" ht="24.75" customHeight="1">
      <c r="A23" s="27" t="s">
        <v>182</v>
      </c>
      <c r="B23" s="27" t="s">
        <v>141</v>
      </c>
      <c r="C23" s="39" t="s">
        <v>142</v>
      </c>
      <c r="D23" s="39" t="s">
        <v>183</v>
      </c>
      <c r="E23" s="39" t="s">
        <v>143</v>
      </c>
      <c r="F23" s="39"/>
      <c r="G23" s="29"/>
      <c r="H23" s="30"/>
      <c r="I23" s="30"/>
    </row>
    <row r="24" spans="1:9" s="51" customFormat="1">
      <c r="A24" s="57"/>
      <c r="B24" s="58"/>
      <c r="C24" s="49">
        <v>5</v>
      </c>
      <c r="D24" s="49">
        <v>3</v>
      </c>
      <c r="E24" s="49">
        <v>1</v>
      </c>
      <c r="F24" s="49"/>
      <c r="G24" s="36">
        <v>5</v>
      </c>
      <c r="H24" s="37">
        <v>5</v>
      </c>
      <c r="I24" s="37">
        <v>5</v>
      </c>
    </row>
    <row r="25" spans="1:9" s="32" customFormat="1">
      <c r="A25" s="27" t="s">
        <v>184</v>
      </c>
      <c r="B25" s="27" t="s">
        <v>185</v>
      </c>
      <c r="C25" s="39" t="s">
        <v>186</v>
      </c>
      <c r="D25" s="39" t="s">
        <v>187</v>
      </c>
      <c r="E25" s="39" t="s">
        <v>188</v>
      </c>
      <c r="F25" s="39" t="s">
        <v>189</v>
      </c>
      <c r="G25" s="29"/>
      <c r="H25" s="30"/>
      <c r="I25" s="30"/>
    </row>
    <row r="26" spans="1:9" s="51" customFormat="1">
      <c r="A26" s="57"/>
      <c r="B26" s="57"/>
      <c r="C26" s="35">
        <v>5</v>
      </c>
      <c r="D26" s="35">
        <v>4</v>
      </c>
      <c r="E26" s="35">
        <v>3</v>
      </c>
      <c r="F26" s="35">
        <v>2</v>
      </c>
      <c r="G26" s="36">
        <v>5</v>
      </c>
      <c r="H26" s="37">
        <v>5</v>
      </c>
      <c r="I26" s="37">
        <v>5</v>
      </c>
    </row>
    <row r="27" spans="1:9" s="32" customFormat="1">
      <c r="A27" s="26" t="s">
        <v>190</v>
      </c>
      <c r="B27" s="26" t="s">
        <v>191</v>
      </c>
      <c r="C27" s="28" t="s">
        <v>192</v>
      </c>
      <c r="D27" s="28" t="s">
        <v>193</v>
      </c>
      <c r="E27" s="28" t="s">
        <v>194</v>
      </c>
      <c r="F27" s="28"/>
      <c r="G27" s="29"/>
      <c r="H27" s="30"/>
      <c r="I27" s="30"/>
    </row>
    <row r="28" spans="1:9" s="51" customFormat="1">
      <c r="A28" s="57"/>
      <c r="B28" s="57"/>
      <c r="C28" s="49">
        <v>5</v>
      </c>
      <c r="D28" s="49">
        <v>3</v>
      </c>
      <c r="E28" s="49">
        <v>2</v>
      </c>
      <c r="F28" s="49"/>
      <c r="G28" s="36">
        <v>5</v>
      </c>
      <c r="H28" s="37">
        <v>5</v>
      </c>
      <c r="I28" s="37">
        <v>5</v>
      </c>
    </row>
    <row r="29" spans="1:9" s="32" customFormat="1">
      <c r="A29" s="27" t="s">
        <v>195</v>
      </c>
      <c r="B29" s="27" t="s">
        <v>144</v>
      </c>
      <c r="C29" s="39" t="s">
        <v>196</v>
      </c>
      <c r="D29" s="39" t="s">
        <v>197</v>
      </c>
      <c r="E29" s="39" t="s">
        <v>198</v>
      </c>
      <c r="F29" s="39" t="s">
        <v>199</v>
      </c>
      <c r="G29" s="29"/>
      <c r="H29" s="30"/>
      <c r="I29" s="30"/>
    </row>
    <row r="30" spans="1:9" s="51" customFormat="1" ht="13.5" thickBot="1">
      <c r="A30" s="59"/>
      <c r="B30" s="60"/>
      <c r="C30" s="61">
        <v>10</v>
      </c>
      <c r="D30" s="61">
        <v>8</v>
      </c>
      <c r="E30" s="61">
        <v>4</v>
      </c>
      <c r="F30" s="62">
        <v>2</v>
      </c>
      <c r="G30" s="63">
        <v>10</v>
      </c>
      <c r="H30" s="63">
        <v>10</v>
      </c>
      <c r="I30" s="63">
        <v>10</v>
      </c>
    </row>
    <row r="31" spans="1:9" ht="13.5" thickTop="1">
      <c r="B31" s="64"/>
      <c r="G31" s="36">
        <f>SUM(G3:G30)</f>
        <v>100</v>
      </c>
      <c r="H31" s="65">
        <f>SUM(H3:H30)</f>
        <v>76</v>
      </c>
      <c r="I31" s="36">
        <f>SUM(I3:I30)</f>
        <v>69</v>
      </c>
    </row>
    <row r="33" spans="1:5" ht="13.5" customHeight="1">
      <c r="A33" s="21" t="s">
        <v>200</v>
      </c>
      <c r="B33" s="21" t="s">
        <v>201</v>
      </c>
      <c r="C33" s="21" t="s">
        <v>202</v>
      </c>
      <c r="E33" s="21" t="s">
        <v>203</v>
      </c>
    </row>
  </sheetData>
  <mergeCells count="2">
    <mergeCell ref="A1:I1"/>
    <mergeCell ref="C2:F2"/>
  </mergeCells>
  <phoneticPr fontId="37" type="noConversion"/>
  <pageMargins left="0.7480314960629921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PONUDA</vt:lpstr>
      <vt:lpstr>IDENTIFIKACIJA</vt:lpstr>
      <vt:lpstr>GOSPODARSKI_PROGRAM</vt:lpstr>
      <vt:lpstr>PROGRAM_ZAKUP</vt:lpstr>
      <vt:lpstr>GOSPODARSKI POKAZATELJI</vt:lpstr>
      <vt:lpstr>Vrednovanje (2)</vt:lpstr>
      <vt:lpstr>BILJNA</vt:lpstr>
      <vt:lpstr>EKO</vt:lpstr>
      <vt:lpstr>FIZIČKA</vt:lpstr>
      <vt:lpstr>MEHANIZACIJA</vt:lpstr>
      <vt:lpstr>OBJEKTI</vt:lpstr>
      <vt:lpstr>PRAVNA</vt:lpstr>
      <vt:lpstr>GOSPODARSKI_PROGRAM!Print_Area</vt:lpstr>
      <vt:lpstr>IDENTIFIKACIJA!Print_Area</vt:lpstr>
      <vt:lpstr>PONUDA!Print_Area</vt:lpstr>
      <vt:lpstr>PROGRAM_ZAKUP!Print_Area</vt:lpstr>
      <vt:lpstr>PRO_MAS</vt:lpstr>
      <vt:lpstr>PRO_POV</vt:lpstr>
      <vt:lpstr>PRO_STO</vt:lpstr>
      <vt:lpstr>PRO_VIN</vt:lpstr>
      <vt:lpstr>PRO_VOĆ</vt:lpstr>
      <vt:lpstr>SJEMENSKA</vt:lpstr>
      <vt:lpstr>STOČARSKA</vt:lpstr>
      <vt:lpstr>STOKA</vt:lpstr>
      <vt:lpstr>TRAJNI_NASAD</vt:lpstr>
      <vt:lpstr>ZAPOSLENI</vt:lpstr>
      <vt:lpstr>ZEMLJIŠTE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Ivančić</dc:creator>
  <cp:keywords>Radna verzija</cp:keywords>
  <cp:lastModifiedBy>.</cp:lastModifiedBy>
  <cp:lastPrinted>2013-04-23T17:46:13Z</cp:lastPrinted>
  <dcterms:created xsi:type="dcterms:W3CDTF">2012-06-28T06:40:44Z</dcterms:created>
  <dcterms:modified xsi:type="dcterms:W3CDTF">2013-09-19T06:48:31Z</dcterms:modified>
</cp:coreProperties>
</file>